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 activeTab="2"/>
  </bookViews>
  <sheets>
    <sheet name="ведом. труб." sheetId="1" r:id="rId1"/>
    <sheet name="спецификация" sheetId="4" r:id="rId2"/>
    <sheet name="снабжение" sheetId="2" r:id="rId3"/>
  </sheets>
  <definedNames>
    <definedName name="_xlnm._FilterDatabase" localSheetId="0" hidden="1">'ведом. труб.'!$A$2:$K$14</definedName>
  </definedNames>
  <calcPr calcId="145621"/>
  <pivotCaches>
    <pivotCache cacheId="6" r:id="rId4"/>
  </pivotCaches>
</workbook>
</file>

<file path=xl/calcChain.xml><?xml version="1.0" encoding="utf-8"?>
<calcChain xmlns="http://schemas.openxmlformats.org/spreadsheetml/2006/main">
  <c r="H4" i="2" l="1"/>
  <c r="H5" i="2"/>
  <c r="H6" i="2"/>
  <c r="H7" i="2"/>
  <c r="H8" i="2"/>
  <c r="H9" i="2"/>
  <c r="H10" i="2"/>
  <c r="H11" i="2"/>
  <c r="H14" i="2"/>
  <c r="AO4" i="2"/>
  <c r="AO5" i="2"/>
  <c r="AO6" i="2"/>
  <c r="AO7" i="2"/>
  <c r="AO8" i="2"/>
  <c r="AO9" i="2"/>
  <c r="AO10" i="2"/>
  <c r="AO11" i="2"/>
  <c r="AO12" i="2"/>
  <c r="AO13" i="2"/>
  <c r="AO14" i="2"/>
  <c r="AO3" i="2"/>
  <c r="H3" i="2" s="1"/>
  <c r="I3" i="2" l="1"/>
  <c r="I4" i="2"/>
  <c r="I5" i="2"/>
  <c r="I6" i="2"/>
  <c r="I7" i="2"/>
  <c r="I8" i="2"/>
  <c r="I9" i="2"/>
  <c r="I10" i="2"/>
  <c r="I11" i="2"/>
  <c r="I13" i="2"/>
  <c r="H13" i="2" s="1"/>
  <c r="I14" i="2"/>
  <c r="I12" i="2"/>
  <c r="H12" i="2" s="1"/>
</calcChain>
</file>

<file path=xl/sharedStrings.xml><?xml version="1.0" encoding="utf-8"?>
<sst xmlns="http://schemas.openxmlformats.org/spreadsheetml/2006/main" count="213" uniqueCount="59">
  <si>
    <t>№ п/п</t>
  </si>
  <si>
    <t>Номер линии</t>
  </si>
  <si>
    <t>Наименование изделия</t>
  </si>
  <si>
    <t>ГОСТ</t>
  </si>
  <si>
    <t xml:space="preserve">Материал </t>
  </si>
  <si>
    <t>Ед. изм</t>
  </si>
  <si>
    <t xml:space="preserve">Кол-во </t>
  </si>
  <si>
    <t>Кол-во по изм. 1</t>
  </si>
  <si>
    <t>Категория</t>
  </si>
  <si>
    <t>Размер изделия</t>
  </si>
  <si>
    <t>P-1501</t>
  </si>
  <si>
    <t>труба</t>
  </si>
  <si>
    <t>отвод</t>
  </si>
  <si>
    <t>задвижка</t>
  </si>
  <si>
    <t>57х3</t>
  </si>
  <si>
    <t>90х57х4</t>
  </si>
  <si>
    <t>ст20</t>
  </si>
  <si>
    <t>20Л</t>
  </si>
  <si>
    <t>м</t>
  </si>
  <si>
    <t>шт</t>
  </si>
  <si>
    <t>B III</t>
  </si>
  <si>
    <t>PW-1601</t>
  </si>
  <si>
    <t>переход</t>
  </si>
  <si>
    <t>фланец</t>
  </si>
  <si>
    <t>108х4</t>
  </si>
  <si>
    <t>90х108х6</t>
  </si>
  <si>
    <t>К-108х6-159х8</t>
  </si>
  <si>
    <t>1-100-16</t>
  </si>
  <si>
    <t>15Х5М</t>
  </si>
  <si>
    <t>A I</t>
  </si>
  <si>
    <t>MS-1101</t>
  </si>
  <si>
    <t>обратный клапан</t>
  </si>
  <si>
    <t>опора</t>
  </si>
  <si>
    <t>89х4</t>
  </si>
  <si>
    <t>90х89х6</t>
  </si>
  <si>
    <t>Ду50 Ру40</t>
  </si>
  <si>
    <t>Ду80 Ру40</t>
  </si>
  <si>
    <t>ст3сп6</t>
  </si>
  <si>
    <t>08Х18Н10Т</t>
  </si>
  <si>
    <t>100-80</t>
  </si>
  <si>
    <t>тройник</t>
  </si>
  <si>
    <t>89х89х6</t>
  </si>
  <si>
    <t>добавлено 12.09.15</t>
  </si>
  <si>
    <t>добавлено 05.10.15</t>
  </si>
  <si>
    <t>ГОСТ 8732-78*</t>
  </si>
  <si>
    <t>Общий итог</t>
  </si>
  <si>
    <t>Сумма по полю Кол-во по изм. 1</t>
  </si>
  <si>
    <t>Итог</t>
  </si>
  <si>
    <t>IA-1001</t>
  </si>
  <si>
    <t>100-50</t>
  </si>
  <si>
    <t>согласно изменению в проекте (чертеж.№3)</t>
  </si>
  <si>
    <t>согласно изменению в проекте (чертеж.№5)</t>
  </si>
  <si>
    <t>на складе заказчика</t>
  </si>
  <si>
    <t>на строй-площадке</t>
  </si>
  <si>
    <t>осталось получить</t>
  </si>
  <si>
    <t>январь</t>
  </si>
  <si>
    <t>февраль</t>
  </si>
  <si>
    <t>…</t>
  </si>
  <si>
    <t xml:space="preserve">Прим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</si>
</sst>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\ mmm;@"/>
  </numFmts>
  <fonts count="4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0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8" xfId="0" applyFill="1" applyBorder="1"/>
    <xf numFmtId="0" fontId="0" fillId="0" borderId="9" xfId="0" applyFill="1" applyBorder="1"/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/>
    </xf>
    <xf numFmtId="0" fontId="0" fillId="2" borderId="0" xfId="0" applyFill="1" applyBorder="1"/>
    <xf numFmtId="0" fontId="0" fillId="2" borderId="8" xfId="0" applyFill="1" applyBorder="1"/>
    <xf numFmtId="0" fontId="0" fillId="2" borderId="0" xfId="0" applyFill="1" applyAlignment="1">
      <alignment horizontal="center"/>
    </xf>
    <xf numFmtId="0" fontId="0" fillId="0" borderId="12" xfId="0" applyBorder="1" applyAlignment="1">
      <alignment horizontal="center"/>
    </xf>
    <xf numFmtId="0" fontId="0" fillId="2" borderId="0" xfId="0" applyFill="1"/>
    <xf numFmtId="0" fontId="0" fillId="2" borderId="0" xfId="0" applyFill="1" applyBorder="1" applyAlignment="1">
      <alignment horizontal="center"/>
    </xf>
    <xf numFmtId="0" fontId="0" fillId="0" borderId="0" xfId="0" pivotButton="1"/>
    <xf numFmtId="0" fontId="0" fillId="0" borderId="0" xfId="0" applyNumberFormat="1"/>
    <xf numFmtId="0" fontId="0" fillId="0" borderId="7" xfId="0" applyFill="1" applyBorder="1"/>
    <xf numFmtId="0" fontId="1" fillId="0" borderId="0" xfId="0" applyFont="1" applyFill="1" applyBorder="1" applyAlignment="1">
      <alignment horizontal="center" vertical="center" wrapText="1"/>
    </xf>
    <xf numFmtId="164" fontId="0" fillId="0" borderId="6" xfId="0" applyNumberFormat="1" applyBorder="1" applyAlignment="1">
      <alignment textRotation="90"/>
    </xf>
    <xf numFmtId="164" fontId="0" fillId="0" borderId="0" xfId="0" applyNumberFormat="1" applyAlignment="1">
      <alignment textRotation="90"/>
    </xf>
    <xf numFmtId="0" fontId="1" fillId="0" borderId="7" xfId="0" applyFont="1" applyFill="1" applyBorder="1" applyAlignment="1">
      <alignment horizontal="center" vertical="center" wrapText="1"/>
    </xf>
    <xf numFmtId="14" fontId="1" fillId="0" borderId="7" xfId="0" applyNumberFormat="1" applyFont="1" applyFill="1" applyBorder="1" applyAlignment="1">
      <alignment horizontal="center" vertical="center" textRotation="90" wrapText="1"/>
    </xf>
    <xf numFmtId="0" fontId="2" fillId="3" borderId="6" xfId="0" applyFont="1" applyFill="1" applyBorder="1"/>
    <xf numFmtId="0" fontId="2" fillId="0" borderId="6" xfId="0" applyFont="1" applyBorder="1"/>
    <xf numFmtId="0" fontId="0" fillId="0" borderId="6" xfId="0" applyFont="1" applyBorder="1"/>
    <xf numFmtId="0" fontId="0" fillId="0" borderId="6" xfId="0" applyNumberFormat="1" applyFont="1" applyBorder="1"/>
    <xf numFmtId="0" fontId="0" fillId="0" borderId="6" xfId="0" applyBorder="1"/>
    <xf numFmtId="0" fontId="3" fillId="0" borderId="6" xfId="0" applyFont="1" applyBorder="1" applyAlignment="1">
      <alignment textRotation="90"/>
    </xf>
  </cellXfs>
  <cellStyles count="1">
    <cellStyle name="Обычный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Автор" refreshedDate="42305.38242696759" createdVersion="4" refreshedVersion="4" minRefreshableVersion="3" recordCount="12">
  <cacheSource type="worksheet">
    <worksheetSource ref="A2:K14" sheet="ведом. труб."/>
  </cacheSource>
  <cacheFields count="11">
    <cacheField name="№ п/п" numFmtId="0">
      <sharedItems containsString="0" containsBlank="1" containsNumber="1" containsInteger="1" minValue="1" maxValue="3"/>
    </cacheField>
    <cacheField name="Номер линии" numFmtId="0">
      <sharedItems/>
    </cacheField>
    <cacheField name="Наименование изделия" numFmtId="0">
      <sharedItems count="8">
        <s v="труба"/>
        <s v="отвод"/>
        <s v="задвижка"/>
        <s v="переход"/>
        <s v="фланец"/>
        <s v="обратный клапан"/>
        <s v="тройник"/>
        <s v="опора"/>
      </sharedItems>
    </cacheField>
    <cacheField name="Размер изделия" numFmtId="0">
      <sharedItems count="12">
        <s v="57х3"/>
        <s v="90х57х4"/>
        <s v="Ду50 Ру40"/>
        <s v="108х4"/>
        <s v="90х108х6"/>
        <s v="К-108х6-159х8"/>
        <s v="1-100-16"/>
        <s v="89х4"/>
        <s v="90х89х6"/>
        <s v="Ду80 Ру40"/>
        <s v="89х89х6"/>
        <s v="100-80"/>
      </sharedItems>
    </cacheField>
    <cacheField name="ГОСТ" numFmtId="0">
      <sharedItems containsBlank="1"/>
    </cacheField>
    <cacheField name="Материал " numFmtId="0">
      <sharedItems count="5">
        <s v="ст20"/>
        <s v="20Л"/>
        <s v="15Х5М"/>
        <s v="08Х18Н10Т"/>
        <s v="ст3сп6"/>
      </sharedItems>
    </cacheField>
    <cacheField name="Ед. изм" numFmtId="0">
      <sharedItems count="2">
        <s v="м"/>
        <s v="шт"/>
      </sharedItems>
    </cacheField>
    <cacheField name="Кол-во " numFmtId="0">
      <sharedItems containsSemiMixedTypes="0" containsString="0" containsNumber="1" containsInteger="1" minValue="0" maxValue="34"/>
    </cacheField>
    <cacheField name="Кол-во по изм. 1" numFmtId="0">
      <sharedItems containsSemiMixedTypes="0" containsString="0" containsNumber="1" containsInteger="1" minValue="1" maxValue="34"/>
    </cacheField>
    <cacheField name="Категория" numFmtId="0">
      <sharedItems/>
    </cacheField>
    <cacheField name="Прим 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">
  <r>
    <n v="1"/>
    <s v="P-1501"/>
    <x v="0"/>
    <x v="0"/>
    <s v="ГОСТ 8732-78*"/>
    <x v="0"/>
    <x v="0"/>
    <n v="20"/>
    <n v="22"/>
    <s v="B III"/>
    <s v="добавлено 12.09.15"/>
  </r>
  <r>
    <m/>
    <s v="P-1501"/>
    <x v="1"/>
    <x v="1"/>
    <m/>
    <x v="0"/>
    <x v="1"/>
    <n v="4"/>
    <n v="5"/>
    <s v="B III"/>
    <s v="добавлено 12.09.15"/>
  </r>
  <r>
    <m/>
    <s v="P-1501"/>
    <x v="2"/>
    <x v="2"/>
    <m/>
    <x v="1"/>
    <x v="1"/>
    <n v="1"/>
    <n v="1"/>
    <s v="B III"/>
    <m/>
  </r>
  <r>
    <n v="2"/>
    <s v="PW-1601"/>
    <x v="0"/>
    <x v="3"/>
    <m/>
    <x v="2"/>
    <x v="0"/>
    <n v="8"/>
    <n v="8"/>
    <s v="A I"/>
    <m/>
  </r>
  <r>
    <m/>
    <s v="PW-1601"/>
    <x v="1"/>
    <x v="4"/>
    <m/>
    <x v="2"/>
    <x v="1"/>
    <n v="3"/>
    <n v="3"/>
    <s v="A I"/>
    <m/>
  </r>
  <r>
    <m/>
    <s v="PW-1601"/>
    <x v="3"/>
    <x v="5"/>
    <m/>
    <x v="2"/>
    <x v="1"/>
    <n v="1"/>
    <n v="1"/>
    <s v="A I"/>
    <m/>
  </r>
  <r>
    <m/>
    <s v="PW-1601"/>
    <x v="4"/>
    <x v="6"/>
    <m/>
    <x v="2"/>
    <x v="1"/>
    <n v="2"/>
    <n v="2"/>
    <s v="A I"/>
    <m/>
  </r>
  <r>
    <n v="3"/>
    <s v="MS-1101"/>
    <x v="0"/>
    <x v="7"/>
    <m/>
    <x v="3"/>
    <x v="0"/>
    <n v="34"/>
    <n v="34"/>
    <s v="A I"/>
    <m/>
  </r>
  <r>
    <m/>
    <s v="MS-1101"/>
    <x v="1"/>
    <x v="8"/>
    <m/>
    <x v="3"/>
    <x v="1"/>
    <n v="7"/>
    <n v="7"/>
    <s v="A I"/>
    <m/>
  </r>
  <r>
    <m/>
    <s v="MS-1101"/>
    <x v="5"/>
    <x v="9"/>
    <m/>
    <x v="3"/>
    <x v="1"/>
    <n v="2"/>
    <n v="2"/>
    <s v="A I"/>
    <m/>
  </r>
  <r>
    <m/>
    <s v="MS-1101"/>
    <x v="6"/>
    <x v="10"/>
    <m/>
    <x v="3"/>
    <x v="1"/>
    <n v="0"/>
    <n v="1"/>
    <s v="A I"/>
    <s v="добавлено 05.10.15"/>
  </r>
  <r>
    <m/>
    <s v="MS-1101"/>
    <x v="7"/>
    <x v="11"/>
    <m/>
    <x v="4"/>
    <x v="1"/>
    <n v="6"/>
    <n v="6"/>
    <s v="A I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6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compact="0" compactData="0" gridDropZones="1" multipleFieldFilters="0">
  <location ref="A3:E17" firstHeaderRow="2" firstDataRow="2" firstDataCol="4"/>
  <pivotFields count="11">
    <pivotField compact="0" outline="0" showAll="0"/>
    <pivotField compact="0" outline="0" showAll="0"/>
    <pivotField axis="axisRow" compact="0" outline="0" showAll="0" defaultSubtotal="0">
      <items count="8">
        <item x="2"/>
        <item x="5"/>
        <item x="7"/>
        <item x="1"/>
        <item x="3"/>
        <item x="6"/>
        <item x="0"/>
        <item x="4"/>
      </items>
    </pivotField>
    <pivotField axis="axisRow" compact="0" outline="0" showAll="0" defaultSubtotal="0">
      <items count="12">
        <item x="11"/>
        <item x="3"/>
        <item x="6"/>
        <item x="0"/>
        <item x="7"/>
        <item x="10"/>
        <item x="4"/>
        <item x="1"/>
        <item x="8"/>
        <item x="2"/>
        <item x="9"/>
        <item x="5"/>
      </items>
    </pivotField>
    <pivotField compact="0" outline="0" showAll="0"/>
    <pivotField axis="axisRow" compact="0" outline="0" showAll="0" defaultSubtotal="0">
      <items count="5">
        <item x="3"/>
        <item x="2"/>
        <item x="1"/>
        <item x="0"/>
        <item x="4"/>
      </items>
    </pivotField>
    <pivotField axis="axisRow" compact="0" outline="0" showAll="0" defaultSubtotal="0">
      <items count="2">
        <item x="0"/>
        <item x="1"/>
      </items>
    </pivotField>
    <pivotField compact="0" outline="0" showAll="0"/>
    <pivotField dataField="1" compact="0" outline="0" showAll="0"/>
    <pivotField compact="0" outline="0" showAll="0"/>
    <pivotField compact="0" outline="0" showAll="0" defaultSubtotal="0"/>
  </pivotFields>
  <rowFields count="4">
    <field x="2"/>
    <field x="3"/>
    <field x="5"/>
    <field x="6"/>
  </rowFields>
  <rowItems count="13">
    <i>
      <x/>
      <x v="9"/>
      <x v="2"/>
      <x v="1"/>
    </i>
    <i>
      <x v="1"/>
      <x v="10"/>
      <x/>
      <x v="1"/>
    </i>
    <i>
      <x v="2"/>
      <x/>
      <x v="4"/>
      <x v="1"/>
    </i>
    <i>
      <x v="3"/>
      <x v="6"/>
      <x v="1"/>
      <x v="1"/>
    </i>
    <i r="1">
      <x v="7"/>
      <x v="3"/>
      <x v="1"/>
    </i>
    <i r="1">
      <x v="8"/>
      <x/>
      <x v="1"/>
    </i>
    <i>
      <x v="4"/>
      <x v="11"/>
      <x v="1"/>
      <x v="1"/>
    </i>
    <i>
      <x v="5"/>
      <x v="5"/>
      <x/>
      <x v="1"/>
    </i>
    <i>
      <x v="6"/>
      <x v="1"/>
      <x v="1"/>
      <x/>
    </i>
    <i r="1">
      <x v="3"/>
      <x v="3"/>
      <x/>
    </i>
    <i r="1">
      <x v="4"/>
      <x/>
      <x/>
    </i>
    <i>
      <x v="7"/>
      <x v="2"/>
      <x v="1"/>
      <x v="1"/>
    </i>
    <i t="grand">
      <x/>
    </i>
  </rowItems>
  <colItems count="1">
    <i/>
  </colItems>
  <dataFields count="1">
    <dataField name="Сумма по полю Кол-во по изм. 1" fld="8" baseField="3" baseItem="9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workbookViewId="0">
      <selection activeCell="L19" sqref="L19"/>
    </sheetView>
  </sheetViews>
  <sheetFormatPr defaultRowHeight="15" x14ac:dyDescent="0.25"/>
  <cols>
    <col min="1" max="1" width="4.7109375" style="5" customWidth="1"/>
    <col min="2" max="2" width="12.140625" customWidth="1"/>
    <col min="3" max="3" width="20.85546875" customWidth="1"/>
    <col min="4" max="4" width="13.7109375" style="5" bestFit="1" customWidth="1"/>
    <col min="5" max="5" width="13.28515625" customWidth="1"/>
    <col min="6" max="6" width="13.28515625" style="5" customWidth="1"/>
    <col min="7" max="7" width="6.28515625" style="5" customWidth="1"/>
    <col min="8" max="9" width="8.7109375" style="5" customWidth="1"/>
    <col min="10" max="10" width="9.28515625" style="5" customWidth="1"/>
    <col min="11" max="11" width="19" customWidth="1"/>
    <col min="12" max="12" width="27.5703125" customWidth="1"/>
  </cols>
  <sheetData>
    <row r="1" spans="1:12" ht="15.75" thickBot="1" x14ac:dyDescent="0.3"/>
    <row r="2" spans="1:12" ht="26.25" thickBot="1" x14ac:dyDescent="0.3">
      <c r="A2" s="1" t="s">
        <v>0</v>
      </c>
      <c r="B2" s="2" t="s">
        <v>1</v>
      </c>
      <c r="C2" s="3" t="s">
        <v>2</v>
      </c>
      <c r="D2" s="3" t="s">
        <v>9</v>
      </c>
      <c r="E2" s="3" t="s">
        <v>3</v>
      </c>
      <c r="F2" s="3" t="s">
        <v>4</v>
      </c>
      <c r="G2" s="3" t="s">
        <v>5</v>
      </c>
      <c r="H2" s="1" t="s">
        <v>6</v>
      </c>
      <c r="I2" s="6" t="s">
        <v>7</v>
      </c>
      <c r="J2" s="4" t="s">
        <v>8</v>
      </c>
      <c r="K2" s="22" t="s">
        <v>58</v>
      </c>
      <c r="L2" s="33"/>
    </row>
    <row r="3" spans="1:12" x14ac:dyDescent="0.25">
      <c r="A3" s="23">
        <v>1</v>
      </c>
      <c r="B3" s="28" t="s">
        <v>10</v>
      </c>
      <c r="C3" s="25" t="s">
        <v>11</v>
      </c>
      <c r="D3" s="26" t="s">
        <v>14</v>
      </c>
      <c r="E3" s="25" t="s">
        <v>44</v>
      </c>
      <c r="F3" s="26" t="s">
        <v>16</v>
      </c>
      <c r="G3" s="23" t="s">
        <v>18</v>
      </c>
      <c r="H3" s="26">
        <v>20</v>
      </c>
      <c r="I3" s="23">
        <v>22</v>
      </c>
      <c r="J3" s="26" t="s">
        <v>20</v>
      </c>
      <c r="K3" s="25" t="s">
        <v>42</v>
      </c>
      <c r="L3" t="s">
        <v>50</v>
      </c>
    </row>
    <row r="4" spans="1:12" x14ac:dyDescent="0.25">
      <c r="A4" s="23"/>
      <c r="B4" s="24" t="s">
        <v>10</v>
      </c>
      <c r="C4" s="25" t="s">
        <v>12</v>
      </c>
      <c r="D4" s="29" t="s">
        <v>15</v>
      </c>
      <c r="E4" s="25"/>
      <c r="F4" s="29" t="s">
        <v>16</v>
      </c>
      <c r="G4" s="23" t="s">
        <v>19</v>
      </c>
      <c r="H4" s="29">
        <v>4</v>
      </c>
      <c r="I4" s="23">
        <v>5</v>
      </c>
      <c r="J4" s="29" t="s">
        <v>20</v>
      </c>
      <c r="K4" s="25" t="s">
        <v>42</v>
      </c>
    </row>
    <row r="5" spans="1:12" x14ac:dyDescent="0.25">
      <c r="A5" s="14"/>
      <c r="B5" s="10" t="s">
        <v>10</v>
      </c>
      <c r="C5" s="18" t="s">
        <v>13</v>
      </c>
      <c r="D5" s="9" t="s">
        <v>35</v>
      </c>
      <c r="E5" s="18"/>
      <c r="F5" s="9" t="s">
        <v>17</v>
      </c>
      <c r="G5" s="14" t="s">
        <v>19</v>
      </c>
      <c r="H5" s="9">
        <v>1</v>
      </c>
      <c r="I5" s="14">
        <v>1</v>
      </c>
      <c r="J5" s="9" t="s">
        <v>20</v>
      </c>
      <c r="K5" s="18"/>
    </row>
    <row r="6" spans="1:12" x14ac:dyDescent="0.25">
      <c r="A6" s="13">
        <v>2</v>
      </c>
      <c r="B6" t="s">
        <v>21</v>
      </c>
      <c r="C6" s="19" t="s">
        <v>11</v>
      </c>
      <c r="D6" s="5" t="s">
        <v>24</v>
      </c>
      <c r="E6" s="17"/>
      <c r="F6" s="5" t="s">
        <v>28</v>
      </c>
      <c r="G6" s="13" t="s">
        <v>18</v>
      </c>
      <c r="H6" s="5">
        <v>8</v>
      </c>
      <c r="I6" s="13">
        <v>8</v>
      </c>
      <c r="J6" s="5" t="s">
        <v>29</v>
      </c>
      <c r="K6" s="17"/>
    </row>
    <row r="7" spans="1:12" x14ac:dyDescent="0.25">
      <c r="A7" s="13"/>
      <c r="B7" t="s">
        <v>21</v>
      </c>
      <c r="C7" s="19" t="s">
        <v>12</v>
      </c>
      <c r="D7" s="5" t="s">
        <v>25</v>
      </c>
      <c r="E7" s="17"/>
      <c r="F7" s="5" t="s">
        <v>28</v>
      </c>
      <c r="G7" s="13" t="s">
        <v>19</v>
      </c>
      <c r="H7" s="5">
        <v>3</v>
      </c>
      <c r="I7" s="13">
        <v>3</v>
      </c>
      <c r="J7" s="5" t="s">
        <v>29</v>
      </c>
      <c r="K7" s="17"/>
    </row>
    <row r="8" spans="1:12" x14ac:dyDescent="0.25">
      <c r="A8" s="13"/>
      <c r="B8" t="s">
        <v>21</v>
      </c>
      <c r="C8" s="19" t="s">
        <v>22</v>
      </c>
      <c r="D8" s="5" t="s">
        <v>26</v>
      </c>
      <c r="E8" s="17"/>
      <c r="F8" s="5" t="s">
        <v>28</v>
      </c>
      <c r="G8" s="13" t="s">
        <v>19</v>
      </c>
      <c r="H8" s="5">
        <v>1</v>
      </c>
      <c r="I8" s="13">
        <v>1</v>
      </c>
      <c r="J8" s="5" t="s">
        <v>29</v>
      </c>
      <c r="K8" s="17"/>
    </row>
    <row r="9" spans="1:12" x14ac:dyDescent="0.25">
      <c r="A9" s="14"/>
      <c r="B9" s="10" t="s">
        <v>21</v>
      </c>
      <c r="C9" s="20" t="s">
        <v>23</v>
      </c>
      <c r="D9" s="9" t="s">
        <v>27</v>
      </c>
      <c r="E9" s="18"/>
      <c r="F9" s="9" t="s">
        <v>28</v>
      </c>
      <c r="G9" s="14" t="s">
        <v>19</v>
      </c>
      <c r="H9" s="9">
        <v>2</v>
      </c>
      <c r="I9" s="14">
        <v>2</v>
      </c>
      <c r="J9" s="9" t="s">
        <v>29</v>
      </c>
      <c r="K9" s="18"/>
    </row>
    <row r="10" spans="1:12" x14ac:dyDescent="0.25">
      <c r="A10" s="12">
        <v>3</v>
      </c>
      <c r="B10" s="11" t="s">
        <v>30</v>
      </c>
      <c r="C10" s="19" t="s">
        <v>11</v>
      </c>
      <c r="D10" s="5" t="s">
        <v>33</v>
      </c>
      <c r="E10" s="16"/>
      <c r="F10" s="5" t="s">
        <v>38</v>
      </c>
      <c r="G10" s="12" t="s">
        <v>18</v>
      </c>
      <c r="H10" s="5">
        <v>34</v>
      </c>
      <c r="I10" s="12">
        <v>34</v>
      </c>
      <c r="J10" s="5" t="s">
        <v>29</v>
      </c>
      <c r="K10" s="16"/>
    </row>
    <row r="11" spans="1:12" x14ac:dyDescent="0.25">
      <c r="A11" s="13"/>
      <c r="B11" s="11" t="s">
        <v>30</v>
      </c>
      <c r="C11" s="19" t="s">
        <v>12</v>
      </c>
      <c r="D11" s="5" t="s">
        <v>34</v>
      </c>
      <c r="E11" s="17"/>
      <c r="F11" s="5" t="s">
        <v>38</v>
      </c>
      <c r="G11" s="13" t="s">
        <v>19</v>
      </c>
      <c r="H11" s="5">
        <v>7</v>
      </c>
      <c r="I11" s="13">
        <v>7</v>
      </c>
      <c r="J11" s="5" t="s">
        <v>29</v>
      </c>
      <c r="K11" s="17"/>
    </row>
    <row r="12" spans="1:12" x14ac:dyDescent="0.25">
      <c r="A12" s="13"/>
      <c r="B12" s="11" t="s">
        <v>30</v>
      </c>
      <c r="C12" s="19" t="s">
        <v>31</v>
      </c>
      <c r="D12" s="5" t="s">
        <v>36</v>
      </c>
      <c r="E12" s="17"/>
      <c r="F12" s="5" t="s">
        <v>38</v>
      </c>
      <c r="G12" s="13" t="s">
        <v>19</v>
      </c>
      <c r="H12" s="5">
        <v>2</v>
      </c>
      <c r="I12" s="13">
        <v>2</v>
      </c>
      <c r="J12" s="5" t="s">
        <v>29</v>
      </c>
      <c r="K12" s="17"/>
    </row>
    <row r="13" spans="1:12" x14ac:dyDescent="0.25">
      <c r="A13" s="23"/>
      <c r="B13" s="24" t="s">
        <v>30</v>
      </c>
      <c r="C13" s="25" t="s">
        <v>40</v>
      </c>
      <c r="D13" s="26" t="s">
        <v>41</v>
      </c>
      <c r="E13" s="25"/>
      <c r="F13" s="26" t="s">
        <v>38</v>
      </c>
      <c r="G13" s="23" t="s">
        <v>19</v>
      </c>
      <c r="H13" s="26">
        <v>0</v>
      </c>
      <c r="I13" s="23">
        <v>1</v>
      </c>
      <c r="J13" s="26" t="s">
        <v>29</v>
      </c>
      <c r="K13" s="25" t="s">
        <v>43</v>
      </c>
      <c r="L13" t="s">
        <v>51</v>
      </c>
    </row>
    <row r="14" spans="1:12" x14ac:dyDescent="0.25">
      <c r="A14" s="14"/>
      <c r="B14" s="20" t="s">
        <v>30</v>
      </c>
      <c r="C14" s="20" t="s">
        <v>32</v>
      </c>
      <c r="D14" s="9" t="s">
        <v>39</v>
      </c>
      <c r="E14" s="18"/>
      <c r="F14" s="9" t="s">
        <v>37</v>
      </c>
      <c r="G14" s="14" t="s">
        <v>19</v>
      </c>
      <c r="H14" s="9">
        <v>6</v>
      </c>
      <c r="I14" s="14">
        <v>6</v>
      </c>
      <c r="J14" s="27" t="s">
        <v>29</v>
      </c>
      <c r="K14" s="18"/>
    </row>
    <row r="15" spans="1:12" x14ac:dyDescent="0.25">
      <c r="A15" s="7">
        <v>4</v>
      </c>
      <c r="B15" s="32" t="s">
        <v>48</v>
      </c>
      <c r="C15" s="19" t="s">
        <v>11</v>
      </c>
      <c r="D15" s="12" t="s">
        <v>14</v>
      </c>
      <c r="E15" s="8"/>
      <c r="F15" s="12" t="s">
        <v>16</v>
      </c>
      <c r="G15" s="7" t="s">
        <v>18</v>
      </c>
      <c r="H15" s="12">
        <v>12</v>
      </c>
      <c r="I15" s="12">
        <v>12</v>
      </c>
      <c r="J15" s="12" t="s">
        <v>20</v>
      </c>
      <c r="K15" s="16"/>
    </row>
    <row r="16" spans="1:12" x14ac:dyDescent="0.25">
      <c r="A16" s="7"/>
      <c r="B16" s="17" t="s">
        <v>48</v>
      </c>
      <c r="C16" s="19" t="s">
        <v>12</v>
      </c>
      <c r="D16" s="13" t="s">
        <v>15</v>
      </c>
      <c r="E16" s="8"/>
      <c r="F16" s="13" t="s">
        <v>16</v>
      </c>
      <c r="G16" s="7" t="s">
        <v>19</v>
      </c>
      <c r="H16" s="13">
        <v>3</v>
      </c>
      <c r="I16" s="13">
        <v>3</v>
      </c>
      <c r="J16" s="13" t="s">
        <v>20</v>
      </c>
      <c r="K16" s="17"/>
    </row>
    <row r="17" spans="1:11" x14ac:dyDescent="0.25">
      <c r="A17" s="9"/>
      <c r="B17" s="18" t="s">
        <v>48</v>
      </c>
      <c r="C17" s="20" t="s">
        <v>32</v>
      </c>
      <c r="D17" s="14" t="s">
        <v>49</v>
      </c>
      <c r="E17" s="10"/>
      <c r="F17" s="14" t="s">
        <v>37</v>
      </c>
      <c r="G17" s="9" t="s">
        <v>19</v>
      </c>
      <c r="H17" s="14">
        <v>4</v>
      </c>
      <c r="I17" s="14">
        <v>4</v>
      </c>
      <c r="J17" s="9" t="s">
        <v>20</v>
      </c>
      <c r="K17" s="18"/>
    </row>
    <row r="18" spans="1:11" x14ac:dyDescent="0.25">
      <c r="A18" s="5">
        <v>5</v>
      </c>
    </row>
    <row r="19" spans="1:11" x14ac:dyDescent="0.25">
      <c r="A19" s="5">
        <v>6</v>
      </c>
    </row>
    <row r="20" spans="1:11" x14ac:dyDescent="0.25">
      <c r="A20" s="5" t="s">
        <v>57</v>
      </c>
    </row>
    <row r="21" spans="1:11" x14ac:dyDescent="0.25">
      <c r="A21" s="5">
        <v>150</v>
      </c>
    </row>
  </sheetData>
  <autoFilter ref="A2:K14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7"/>
  <sheetViews>
    <sheetView workbookViewId="0">
      <selection activeCell="B23" sqref="B23"/>
    </sheetView>
  </sheetViews>
  <sheetFormatPr defaultRowHeight="15" x14ac:dyDescent="0.25"/>
  <cols>
    <col min="1" max="1" width="26.7109375" customWidth="1"/>
    <col min="2" max="2" width="20.85546875" bestFit="1" customWidth="1"/>
    <col min="3" max="3" width="13" customWidth="1"/>
    <col min="4" max="4" width="10.140625" customWidth="1"/>
    <col min="5" max="5" width="5.140625" customWidth="1"/>
    <col min="6" max="6" width="5" customWidth="1"/>
    <col min="7" max="7" width="8" customWidth="1"/>
    <col min="8" max="8" width="9" customWidth="1"/>
    <col min="9" max="10" width="8" customWidth="1"/>
    <col min="11" max="12" width="10" bestFit="1" customWidth="1"/>
    <col min="13" max="13" width="13.7109375" bestFit="1" customWidth="1"/>
    <col min="14" max="14" width="11.85546875" bestFit="1" customWidth="1"/>
  </cols>
  <sheetData>
    <row r="3" spans="1:5" x14ac:dyDescent="0.25">
      <c r="A3" s="30" t="s">
        <v>46</v>
      </c>
    </row>
    <row r="4" spans="1:5" x14ac:dyDescent="0.25">
      <c r="A4" s="30" t="s">
        <v>2</v>
      </c>
      <c r="B4" s="30" t="s">
        <v>9</v>
      </c>
      <c r="C4" s="30" t="s">
        <v>4</v>
      </c>
      <c r="D4" s="30" t="s">
        <v>5</v>
      </c>
      <c r="E4" t="s">
        <v>47</v>
      </c>
    </row>
    <row r="5" spans="1:5" x14ac:dyDescent="0.25">
      <c r="A5" t="s">
        <v>13</v>
      </c>
      <c r="B5" t="s">
        <v>35</v>
      </c>
      <c r="C5" t="s">
        <v>17</v>
      </c>
      <c r="D5" t="s">
        <v>19</v>
      </c>
      <c r="E5" s="31">
        <v>1</v>
      </c>
    </row>
    <row r="6" spans="1:5" x14ac:dyDescent="0.25">
      <c r="A6" t="s">
        <v>31</v>
      </c>
      <c r="B6" t="s">
        <v>36</v>
      </c>
      <c r="C6" t="s">
        <v>38</v>
      </c>
      <c r="D6" t="s">
        <v>19</v>
      </c>
      <c r="E6" s="31">
        <v>2</v>
      </c>
    </row>
    <row r="7" spans="1:5" x14ac:dyDescent="0.25">
      <c r="A7" t="s">
        <v>32</v>
      </c>
      <c r="B7" t="s">
        <v>39</v>
      </c>
      <c r="C7" t="s">
        <v>37</v>
      </c>
      <c r="D7" t="s">
        <v>19</v>
      </c>
      <c r="E7" s="31">
        <v>6</v>
      </c>
    </row>
    <row r="8" spans="1:5" x14ac:dyDescent="0.25">
      <c r="A8" t="s">
        <v>12</v>
      </c>
      <c r="B8" t="s">
        <v>25</v>
      </c>
      <c r="C8" t="s">
        <v>28</v>
      </c>
      <c r="D8" t="s">
        <v>19</v>
      </c>
      <c r="E8" s="31">
        <v>3</v>
      </c>
    </row>
    <row r="9" spans="1:5" x14ac:dyDescent="0.25">
      <c r="B9" t="s">
        <v>15</v>
      </c>
      <c r="C9" t="s">
        <v>16</v>
      </c>
      <c r="D9" t="s">
        <v>19</v>
      </c>
      <c r="E9" s="31">
        <v>5</v>
      </c>
    </row>
    <row r="10" spans="1:5" x14ac:dyDescent="0.25">
      <c r="B10" t="s">
        <v>34</v>
      </c>
      <c r="C10" t="s">
        <v>38</v>
      </c>
      <c r="D10" t="s">
        <v>19</v>
      </c>
      <c r="E10" s="31">
        <v>7</v>
      </c>
    </row>
    <row r="11" spans="1:5" x14ac:dyDescent="0.25">
      <c r="A11" t="s">
        <v>22</v>
      </c>
      <c r="B11" t="s">
        <v>26</v>
      </c>
      <c r="C11" t="s">
        <v>28</v>
      </c>
      <c r="D11" t="s">
        <v>19</v>
      </c>
      <c r="E11" s="31">
        <v>1</v>
      </c>
    </row>
    <row r="12" spans="1:5" x14ac:dyDescent="0.25">
      <c r="A12" t="s">
        <v>40</v>
      </c>
      <c r="B12" t="s">
        <v>41</v>
      </c>
      <c r="C12" t="s">
        <v>38</v>
      </c>
      <c r="D12" t="s">
        <v>19</v>
      </c>
      <c r="E12" s="31">
        <v>1</v>
      </c>
    </row>
    <row r="13" spans="1:5" x14ac:dyDescent="0.25">
      <c r="A13" t="s">
        <v>11</v>
      </c>
      <c r="B13" t="s">
        <v>24</v>
      </c>
      <c r="C13" t="s">
        <v>28</v>
      </c>
      <c r="D13" t="s">
        <v>18</v>
      </c>
      <c r="E13" s="31">
        <v>8</v>
      </c>
    </row>
    <row r="14" spans="1:5" x14ac:dyDescent="0.25">
      <c r="B14" t="s">
        <v>14</v>
      </c>
      <c r="C14" t="s">
        <v>16</v>
      </c>
      <c r="D14" t="s">
        <v>18</v>
      </c>
      <c r="E14" s="31">
        <v>22</v>
      </c>
    </row>
    <row r="15" spans="1:5" x14ac:dyDescent="0.25">
      <c r="B15" t="s">
        <v>33</v>
      </c>
      <c r="C15" t="s">
        <v>38</v>
      </c>
      <c r="D15" t="s">
        <v>18</v>
      </c>
      <c r="E15" s="31">
        <v>34</v>
      </c>
    </row>
    <row r="16" spans="1:5" x14ac:dyDescent="0.25">
      <c r="A16" t="s">
        <v>23</v>
      </c>
      <c r="B16" t="s">
        <v>27</v>
      </c>
      <c r="C16" t="s">
        <v>28</v>
      </c>
      <c r="D16" t="s">
        <v>19</v>
      </c>
      <c r="E16" s="31">
        <v>2</v>
      </c>
    </row>
    <row r="17" spans="1:5" x14ac:dyDescent="0.25">
      <c r="A17" t="s">
        <v>45</v>
      </c>
      <c r="E17" s="31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4"/>
  <sheetViews>
    <sheetView tabSelected="1" topLeftCell="B1" workbookViewId="0">
      <selection activeCell="BY6" sqref="BY6"/>
    </sheetView>
  </sheetViews>
  <sheetFormatPr defaultRowHeight="15" outlineLevelCol="1" x14ac:dyDescent="0.25"/>
  <cols>
    <col min="1" max="1" width="20.85546875" customWidth="1"/>
    <col min="2" max="2" width="13.7109375" bestFit="1" customWidth="1"/>
    <col min="3" max="3" width="13.28515625" customWidth="1"/>
    <col min="4" max="4" width="6.28515625" customWidth="1"/>
    <col min="5" max="5" width="8.7109375" customWidth="1"/>
    <col min="6" max="6" width="6.7109375" customWidth="1"/>
    <col min="7" max="7" width="6.140625" customWidth="1"/>
    <col min="8" max="8" width="5.140625" customWidth="1"/>
    <col min="9" max="9" width="3.28515625" bestFit="1" customWidth="1"/>
    <col min="10" max="40" width="3.7109375" hidden="1" customWidth="1" outlineLevel="1"/>
    <col min="41" max="41" width="3.7109375" bestFit="1" customWidth="1" collapsed="1"/>
    <col min="42" max="69" width="3.7109375" hidden="1" customWidth="1" outlineLevel="1"/>
    <col min="70" max="70" width="9.140625" collapsed="1"/>
  </cols>
  <sheetData>
    <row r="1" spans="1:69" ht="15.75" thickBot="1" x14ac:dyDescent="0.3"/>
    <row r="2" spans="1:69" ht="51" x14ac:dyDescent="0.25">
      <c r="A2" s="15" t="s">
        <v>2</v>
      </c>
      <c r="B2" s="15" t="s">
        <v>9</v>
      </c>
      <c r="C2" s="15" t="s">
        <v>4</v>
      </c>
      <c r="D2" s="15" t="s">
        <v>5</v>
      </c>
      <c r="E2" s="21" t="s">
        <v>7</v>
      </c>
      <c r="F2" s="36" t="s">
        <v>52</v>
      </c>
      <c r="G2" s="36" t="s">
        <v>53</v>
      </c>
      <c r="H2" s="36" t="s">
        <v>54</v>
      </c>
      <c r="I2" s="37" t="s">
        <v>55</v>
      </c>
      <c r="J2" s="34">
        <v>42370</v>
      </c>
      <c r="K2" s="34">
        <v>42371</v>
      </c>
      <c r="L2" s="34">
        <v>42372</v>
      </c>
      <c r="M2" s="34">
        <v>42373</v>
      </c>
      <c r="N2" s="34">
        <v>42374</v>
      </c>
      <c r="O2" s="34">
        <v>42375</v>
      </c>
      <c r="P2" s="34">
        <v>42376</v>
      </c>
      <c r="Q2" s="34">
        <v>42377</v>
      </c>
      <c r="R2" s="34">
        <v>42378</v>
      </c>
      <c r="S2" s="34">
        <v>42379</v>
      </c>
      <c r="T2" s="34">
        <v>42380</v>
      </c>
      <c r="U2" s="34">
        <v>42381</v>
      </c>
      <c r="V2" s="34">
        <v>42382</v>
      </c>
      <c r="W2" s="34">
        <v>42383</v>
      </c>
      <c r="X2" s="34">
        <v>42384</v>
      </c>
      <c r="Y2" s="34">
        <v>42385</v>
      </c>
      <c r="Z2" s="34">
        <v>42386</v>
      </c>
      <c r="AA2" s="34">
        <v>42387</v>
      </c>
      <c r="AB2" s="34">
        <v>42388</v>
      </c>
      <c r="AC2" s="34">
        <v>42389</v>
      </c>
      <c r="AD2" s="34">
        <v>42390</v>
      </c>
      <c r="AE2" s="34">
        <v>42391</v>
      </c>
      <c r="AF2" s="34">
        <v>42392</v>
      </c>
      <c r="AG2" s="34">
        <v>42393</v>
      </c>
      <c r="AH2" s="34">
        <v>42394</v>
      </c>
      <c r="AI2" s="34">
        <v>42395</v>
      </c>
      <c r="AJ2" s="34">
        <v>42396</v>
      </c>
      <c r="AK2" s="34">
        <v>42397</v>
      </c>
      <c r="AL2" s="34">
        <v>42398</v>
      </c>
      <c r="AM2" s="34">
        <v>42399</v>
      </c>
      <c r="AN2" s="34">
        <v>42400</v>
      </c>
      <c r="AO2" s="43" t="s">
        <v>56</v>
      </c>
      <c r="AP2" s="35">
        <v>42036</v>
      </c>
      <c r="AQ2" s="35">
        <v>42037</v>
      </c>
      <c r="AR2" s="35">
        <v>42038</v>
      </c>
      <c r="AS2" s="35">
        <v>42039</v>
      </c>
      <c r="AT2" s="35">
        <v>42040</v>
      </c>
      <c r="AU2" s="35">
        <v>42041</v>
      </c>
      <c r="AV2" s="35">
        <v>42042</v>
      </c>
      <c r="AW2" s="35">
        <v>42043</v>
      </c>
      <c r="AX2" s="35">
        <v>42044</v>
      </c>
      <c r="AY2" s="35">
        <v>42045</v>
      </c>
      <c r="AZ2" s="35">
        <v>42046</v>
      </c>
      <c r="BA2" s="35">
        <v>42047</v>
      </c>
      <c r="BB2" s="35">
        <v>42048</v>
      </c>
      <c r="BC2" s="35">
        <v>42049</v>
      </c>
      <c r="BD2" s="35">
        <v>42050</v>
      </c>
      <c r="BE2" s="35">
        <v>42051</v>
      </c>
      <c r="BF2" s="35">
        <v>42052</v>
      </c>
      <c r="BG2" s="35">
        <v>42053</v>
      </c>
      <c r="BH2" s="35">
        <v>42054</v>
      </c>
      <c r="BI2" s="35">
        <v>42055</v>
      </c>
      <c r="BJ2" s="35">
        <v>42056</v>
      </c>
      <c r="BK2" s="35">
        <v>42057</v>
      </c>
      <c r="BL2" s="35">
        <v>42058</v>
      </c>
      <c r="BM2" s="35">
        <v>42059</v>
      </c>
      <c r="BN2" s="35">
        <v>42060</v>
      </c>
      <c r="BO2" s="35">
        <v>42061</v>
      </c>
      <c r="BP2" s="35">
        <v>42062</v>
      </c>
      <c r="BQ2" s="35">
        <v>42063</v>
      </c>
    </row>
    <row r="3" spans="1:69" x14ac:dyDescent="0.25">
      <c r="A3" s="38" t="s">
        <v>13</v>
      </c>
      <c r="B3" s="39" t="s">
        <v>35</v>
      </c>
      <c r="C3" s="40" t="s">
        <v>17</v>
      </c>
      <c r="D3" s="40" t="s">
        <v>19</v>
      </c>
      <c r="E3" s="41">
        <v>1</v>
      </c>
      <c r="F3" s="42"/>
      <c r="G3" s="42"/>
      <c r="H3" s="42">
        <f>E3-(I3+AO3)</f>
        <v>0</v>
      </c>
      <c r="I3" s="42">
        <f t="shared" ref="I3:I11" si="0">SUM(J3:AN3)</f>
        <v>1</v>
      </c>
      <c r="N3">
        <v>1</v>
      </c>
      <c r="AO3" s="42">
        <f>SUM(AP3:BQ3)</f>
        <v>0</v>
      </c>
    </row>
    <row r="4" spans="1:69" x14ac:dyDescent="0.25">
      <c r="A4" s="38" t="s">
        <v>31</v>
      </c>
      <c r="B4" s="39" t="s">
        <v>36</v>
      </c>
      <c r="C4" s="40" t="s">
        <v>38</v>
      </c>
      <c r="D4" s="40" t="s">
        <v>19</v>
      </c>
      <c r="E4" s="41">
        <v>2</v>
      </c>
      <c r="F4" s="42"/>
      <c r="G4" s="42"/>
      <c r="H4" s="42">
        <f t="shared" ref="H4:H14" si="1">E4-(I4+AO4)</f>
        <v>2</v>
      </c>
      <c r="I4" s="42">
        <f t="shared" si="0"/>
        <v>0</v>
      </c>
      <c r="AO4" s="42">
        <f t="shared" ref="AO4:AO14" si="2">SUM(AP4:BQ4)</f>
        <v>0</v>
      </c>
    </row>
    <row r="5" spans="1:69" x14ac:dyDescent="0.25">
      <c r="A5" s="38" t="s">
        <v>32</v>
      </c>
      <c r="B5" s="39" t="s">
        <v>39</v>
      </c>
      <c r="C5" s="40" t="s">
        <v>37</v>
      </c>
      <c r="D5" s="40" t="s">
        <v>19</v>
      </c>
      <c r="E5" s="41">
        <v>6</v>
      </c>
      <c r="F5" s="42"/>
      <c r="G5" s="42"/>
      <c r="H5" s="42">
        <f t="shared" si="1"/>
        <v>0</v>
      </c>
      <c r="I5" s="42">
        <f t="shared" si="0"/>
        <v>6</v>
      </c>
      <c r="R5">
        <v>6</v>
      </c>
      <c r="AO5" s="42">
        <f t="shared" si="2"/>
        <v>0</v>
      </c>
    </row>
    <row r="6" spans="1:69" x14ac:dyDescent="0.25">
      <c r="A6" s="38" t="s">
        <v>12</v>
      </c>
      <c r="B6" s="39" t="s">
        <v>25</v>
      </c>
      <c r="C6" s="40" t="s">
        <v>28</v>
      </c>
      <c r="D6" s="40" t="s">
        <v>19</v>
      </c>
      <c r="E6" s="41">
        <v>3</v>
      </c>
      <c r="F6" s="42"/>
      <c r="G6" s="42"/>
      <c r="H6" s="42">
        <f t="shared" si="1"/>
        <v>3</v>
      </c>
      <c r="I6" s="42">
        <f t="shared" si="0"/>
        <v>0</v>
      </c>
      <c r="AO6" s="42">
        <f t="shared" si="2"/>
        <v>0</v>
      </c>
    </row>
    <row r="7" spans="1:69" x14ac:dyDescent="0.25">
      <c r="A7" s="38"/>
      <c r="B7" s="39" t="s">
        <v>15</v>
      </c>
      <c r="C7" s="40" t="s">
        <v>16</v>
      </c>
      <c r="D7" s="40" t="s">
        <v>19</v>
      </c>
      <c r="E7" s="41">
        <v>5</v>
      </c>
      <c r="F7" s="42"/>
      <c r="G7" s="42"/>
      <c r="H7" s="42">
        <f t="shared" si="1"/>
        <v>0</v>
      </c>
      <c r="I7" s="42">
        <f t="shared" si="0"/>
        <v>3</v>
      </c>
      <c r="U7">
        <v>3</v>
      </c>
      <c r="AO7" s="42">
        <f t="shared" si="2"/>
        <v>2</v>
      </c>
      <c r="AR7">
        <v>2</v>
      </c>
    </row>
    <row r="8" spans="1:69" x14ac:dyDescent="0.25">
      <c r="A8" s="38"/>
      <c r="B8" s="39" t="s">
        <v>34</v>
      </c>
      <c r="C8" s="40" t="s">
        <v>38</v>
      </c>
      <c r="D8" s="40" t="s">
        <v>19</v>
      </c>
      <c r="E8" s="41">
        <v>7</v>
      </c>
      <c r="F8" s="42"/>
      <c r="G8" s="42"/>
      <c r="H8" s="42">
        <f t="shared" si="1"/>
        <v>2</v>
      </c>
      <c r="I8" s="42">
        <f t="shared" si="0"/>
        <v>5</v>
      </c>
      <c r="R8">
        <v>5</v>
      </c>
      <c r="AO8" s="42">
        <f t="shared" si="2"/>
        <v>0</v>
      </c>
    </row>
    <row r="9" spans="1:69" x14ac:dyDescent="0.25">
      <c r="A9" s="38" t="s">
        <v>22</v>
      </c>
      <c r="B9" s="39" t="s">
        <v>26</v>
      </c>
      <c r="C9" s="40" t="s">
        <v>28</v>
      </c>
      <c r="D9" s="40" t="s">
        <v>19</v>
      </c>
      <c r="E9" s="41">
        <v>1</v>
      </c>
      <c r="F9" s="42"/>
      <c r="G9" s="42"/>
      <c r="H9" s="42">
        <f t="shared" si="1"/>
        <v>1</v>
      </c>
      <c r="I9" s="42">
        <f t="shared" si="0"/>
        <v>0</v>
      </c>
      <c r="AO9" s="42">
        <f t="shared" si="2"/>
        <v>0</v>
      </c>
    </row>
    <row r="10" spans="1:69" x14ac:dyDescent="0.25">
      <c r="A10" s="38" t="s">
        <v>40</v>
      </c>
      <c r="B10" s="39" t="s">
        <v>41</v>
      </c>
      <c r="C10" s="40" t="s">
        <v>38</v>
      </c>
      <c r="D10" s="40" t="s">
        <v>19</v>
      </c>
      <c r="E10" s="41">
        <v>1</v>
      </c>
      <c r="F10" s="42"/>
      <c r="G10" s="42"/>
      <c r="H10" s="42">
        <f t="shared" si="1"/>
        <v>1</v>
      </c>
      <c r="I10" s="42">
        <f t="shared" si="0"/>
        <v>0</v>
      </c>
      <c r="AO10" s="42">
        <f t="shared" si="2"/>
        <v>0</v>
      </c>
    </row>
    <row r="11" spans="1:69" x14ac:dyDescent="0.25">
      <c r="A11" s="38" t="s">
        <v>11</v>
      </c>
      <c r="B11" s="39" t="s">
        <v>24</v>
      </c>
      <c r="C11" s="40" t="s">
        <v>28</v>
      </c>
      <c r="D11" s="40" t="s">
        <v>18</v>
      </c>
      <c r="E11" s="41">
        <v>8</v>
      </c>
      <c r="F11" s="42"/>
      <c r="G11" s="42"/>
      <c r="H11" s="42">
        <f t="shared" si="1"/>
        <v>8</v>
      </c>
      <c r="I11" s="42">
        <f t="shared" si="0"/>
        <v>0</v>
      </c>
      <c r="AO11" s="42">
        <f t="shared" si="2"/>
        <v>0</v>
      </c>
    </row>
    <row r="12" spans="1:69" x14ac:dyDescent="0.25">
      <c r="A12" s="38"/>
      <c r="B12" s="39" t="s">
        <v>14</v>
      </c>
      <c r="C12" s="40" t="s">
        <v>16</v>
      </c>
      <c r="D12" s="40" t="s">
        <v>18</v>
      </c>
      <c r="E12" s="41">
        <v>22</v>
      </c>
      <c r="F12" s="42"/>
      <c r="G12" s="42"/>
      <c r="H12" s="42">
        <f t="shared" si="1"/>
        <v>0</v>
      </c>
      <c r="I12" s="42">
        <f>SUM(J12:AN12)</f>
        <v>16</v>
      </c>
      <c r="L12">
        <v>8</v>
      </c>
      <c r="AF12">
        <v>8</v>
      </c>
      <c r="AO12" s="42">
        <f t="shared" si="2"/>
        <v>6</v>
      </c>
      <c r="AV12">
        <v>6</v>
      </c>
    </row>
    <row r="13" spans="1:69" x14ac:dyDescent="0.25">
      <c r="A13" s="38"/>
      <c r="B13" s="39" t="s">
        <v>33</v>
      </c>
      <c r="C13" s="40" t="s">
        <v>38</v>
      </c>
      <c r="D13" s="40" t="s">
        <v>18</v>
      </c>
      <c r="E13" s="41">
        <v>34</v>
      </c>
      <c r="F13" s="42"/>
      <c r="G13" s="42"/>
      <c r="H13" s="42">
        <f t="shared" si="1"/>
        <v>4</v>
      </c>
      <c r="I13" s="42">
        <f t="shared" ref="I13:I14" si="3">SUM(J13:AN13)</f>
        <v>20</v>
      </c>
      <c r="R13">
        <v>15</v>
      </c>
      <c r="AF13">
        <v>5</v>
      </c>
      <c r="AO13" s="42">
        <f t="shared" si="2"/>
        <v>10</v>
      </c>
      <c r="AR13">
        <v>5</v>
      </c>
      <c r="AV13">
        <v>5</v>
      </c>
    </row>
    <row r="14" spans="1:69" x14ac:dyDescent="0.25">
      <c r="A14" s="38" t="s">
        <v>23</v>
      </c>
      <c r="B14" s="39" t="s">
        <v>27</v>
      </c>
      <c r="C14" s="40" t="s">
        <v>28</v>
      </c>
      <c r="D14" s="40" t="s">
        <v>19</v>
      </c>
      <c r="E14" s="41">
        <v>2</v>
      </c>
      <c r="F14" s="42"/>
      <c r="G14" s="42"/>
      <c r="H14" s="42">
        <f t="shared" si="1"/>
        <v>2</v>
      </c>
      <c r="I14" s="42">
        <f t="shared" si="3"/>
        <v>0</v>
      </c>
      <c r="AO14" s="42">
        <f t="shared" si="2"/>
        <v>0</v>
      </c>
    </row>
  </sheetData>
  <conditionalFormatting sqref="H3:H14">
    <cfRule type="cellIs" dxfId="0" priority="1" operator="equal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ведом. труб.</vt:lpstr>
      <vt:lpstr>спецификация</vt:lpstr>
      <vt:lpstr>снабжение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2015-10-28T05:09:42Z</dcterms:modified>
</cp:coreProperties>
</file>