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20" windowWidth="2683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10" i="1" l="1"/>
  <c r="L10" i="1"/>
  <c r="L11" i="1" s="1"/>
  <c r="F11" i="1" s="1"/>
  <c r="N11" i="1" l="1"/>
  <c r="N12" i="1" l="1"/>
  <c r="H12" i="1" s="1"/>
  <c r="H11" i="1"/>
  <c r="L12" i="1" s="1"/>
  <c r="L13" i="1" l="1"/>
  <c r="F13" i="1" s="1"/>
  <c r="F12" i="1"/>
  <c r="N13" i="1" s="1"/>
  <c r="H13" i="1" s="1"/>
  <c r="N14" i="1" l="1"/>
  <c r="H14" i="1"/>
  <c r="L14" i="1"/>
  <c r="L15" i="1" l="1"/>
  <c r="F14" i="1"/>
  <c r="N15" i="1" s="1"/>
  <c r="H15" i="1" l="1"/>
  <c r="F15" i="1"/>
  <c r="N16" i="1" s="1"/>
  <c r="H16" i="1" l="1"/>
  <c r="L16" i="1"/>
  <c r="L17" i="1" l="1"/>
  <c r="F16" i="1"/>
  <c r="N17" i="1" s="1"/>
  <c r="H17" i="1" l="1"/>
  <c r="F17" i="1"/>
  <c r="N18" i="1" s="1"/>
  <c r="H18" i="1" l="1"/>
  <c r="L18" i="1"/>
  <c r="L19" i="1" l="1"/>
  <c r="F18" i="1"/>
  <c r="N19" i="1" s="1"/>
  <c r="H19" i="1" l="1"/>
  <c r="F19" i="1"/>
  <c r="N20" i="1" s="1"/>
  <c r="H20" i="1" l="1"/>
  <c r="L20" i="1"/>
  <c r="L21" i="1" l="1"/>
  <c r="F20" i="1"/>
  <c r="N21" i="1" s="1"/>
  <c r="H21" i="1" l="1"/>
  <c r="F21" i="1"/>
  <c r="N22" i="1" s="1"/>
  <c r="H22" i="1" l="1"/>
  <c r="L22" i="1"/>
  <c r="L23" i="1" l="1"/>
  <c r="F22" i="1"/>
  <c r="N23" i="1" s="1"/>
  <c r="H23" i="1" l="1"/>
  <c r="F23" i="1"/>
  <c r="N24" i="1" s="1"/>
  <c r="H24" i="1" l="1"/>
  <c r="L24" i="1"/>
  <c r="L25" i="1" l="1"/>
  <c r="F24" i="1"/>
  <c r="N25" i="1" s="1"/>
  <c r="H25" i="1" l="1"/>
  <c r="F25" i="1"/>
  <c r="N26" i="1" s="1"/>
  <c r="H26" i="1" l="1"/>
  <c r="L26" i="1"/>
  <c r="L27" i="1" l="1"/>
  <c r="F26" i="1"/>
  <c r="N27" i="1" s="1"/>
  <c r="H27" i="1" l="1"/>
  <c r="F27" i="1"/>
  <c r="N28" i="1" s="1"/>
  <c r="H28" i="1" l="1"/>
  <c r="L28" i="1"/>
  <c r="L29" i="1" l="1"/>
  <c r="F28" i="1"/>
  <c r="N29" i="1" s="1"/>
  <c r="H29" i="1" l="1"/>
  <c r="F29" i="1"/>
  <c r="N30" i="1" s="1"/>
  <c r="H30" i="1" l="1"/>
  <c r="L30" i="1"/>
  <c r="L31" i="1" l="1"/>
  <c r="F30" i="1"/>
  <c r="N31" i="1" s="1"/>
  <c r="H31" i="1" l="1"/>
  <c r="F31" i="1"/>
  <c r="N32" i="1" s="1"/>
  <c r="H32" i="1" l="1"/>
  <c r="L32" i="1"/>
  <c r="L33" i="1" l="1"/>
  <c r="F32" i="1"/>
  <c r="N33" i="1" s="1"/>
  <c r="H33" i="1" l="1"/>
  <c r="L34" i="1" s="1"/>
  <c r="F33" i="1"/>
  <c r="N34" i="1" s="1"/>
  <c r="H34" i="1" l="1"/>
  <c r="L35" i="1" s="1"/>
  <c r="F34" i="1"/>
  <c r="N35" i="1" s="1"/>
  <c r="H35" i="1" l="1"/>
  <c r="L36" i="1" s="1"/>
  <c r="F35" i="1"/>
  <c r="N36" i="1" s="1"/>
  <c r="H36" i="1" l="1"/>
  <c r="F36" i="1"/>
  <c r="N37" i="1" s="1"/>
  <c r="H37" i="1" l="1"/>
  <c r="L37" i="1"/>
  <c r="L38" i="1" l="1"/>
  <c r="F37" i="1"/>
  <c r="N38" i="1" s="1"/>
  <c r="H38" i="1" l="1"/>
  <c r="F38" i="1"/>
  <c r="N39" i="1" s="1"/>
  <c r="H39" i="1" l="1"/>
  <c r="L39" i="1"/>
  <c r="L40" i="1" l="1"/>
  <c r="F39" i="1"/>
  <c r="N40" i="1" s="1"/>
  <c r="H40" i="1" l="1"/>
  <c r="F40" i="1"/>
  <c r="N41" i="1" s="1"/>
  <c r="H41" i="1" l="1"/>
  <c r="L41" i="1"/>
  <c r="L42" i="1" l="1"/>
  <c r="F41" i="1"/>
  <c r="N42" i="1" s="1"/>
  <c r="H42" i="1" l="1"/>
  <c r="L43" i="1" s="1"/>
  <c r="F42" i="1"/>
  <c r="N43" i="1" s="1"/>
  <c r="H43" i="1" l="1"/>
  <c r="F43" i="1"/>
  <c r="N44" i="1" s="1"/>
  <c r="H44" i="1" l="1"/>
  <c r="L44" i="1"/>
  <c r="L45" i="1" l="1"/>
  <c r="F44" i="1"/>
  <c r="N45" i="1" s="1"/>
  <c r="H45" i="1" l="1"/>
  <c r="F45" i="1"/>
  <c r="N46" i="1" s="1"/>
  <c r="H46" i="1" l="1"/>
  <c r="L46" i="1"/>
  <c r="L47" i="1" l="1"/>
  <c r="F46" i="1"/>
  <c r="N47" i="1" s="1"/>
  <c r="H47" i="1" l="1"/>
  <c r="L48" i="1" s="1"/>
  <c r="F47" i="1"/>
  <c r="N48" i="1" s="1"/>
  <c r="H48" i="1" l="1"/>
  <c r="L49" i="1"/>
  <c r="F48" i="1"/>
  <c r="N49" i="1" s="1"/>
  <c r="H49" i="1" l="1"/>
  <c r="L50" i="1" s="1"/>
  <c r="F49" i="1"/>
  <c r="N50" i="1" s="1"/>
  <c r="H50" i="1" l="1"/>
  <c r="F50" i="1"/>
  <c r="N51" i="1" s="1"/>
  <c r="H51" i="1" l="1"/>
  <c r="L51" i="1"/>
  <c r="L52" i="1" l="1"/>
  <c r="F51" i="1"/>
  <c r="N52" i="1" s="1"/>
  <c r="H52" i="1" l="1"/>
  <c r="L53" i="1"/>
  <c r="F52" i="1"/>
  <c r="N53" i="1" s="1"/>
  <c r="H53" i="1" l="1"/>
  <c r="L54" i="1" s="1"/>
  <c r="F53" i="1"/>
  <c r="N54" i="1" s="1"/>
  <c r="H54" i="1" l="1"/>
  <c r="L55" i="1" s="1"/>
  <c r="F54" i="1"/>
  <c r="N55" i="1" s="1"/>
  <c r="H55" i="1" l="1"/>
  <c r="L56" i="1" s="1"/>
  <c r="F55" i="1"/>
  <c r="N56" i="1" s="1"/>
  <c r="H56" i="1" l="1"/>
  <c r="L57" i="1" s="1"/>
  <c r="F56" i="1"/>
  <c r="N57" i="1" s="1"/>
  <c r="H57" i="1" l="1"/>
  <c r="L58" i="1" s="1"/>
  <c r="F57" i="1"/>
  <c r="N58" i="1" s="1"/>
  <c r="H58" i="1" l="1"/>
  <c r="F58" i="1"/>
  <c r="N59" i="1" s="1"/>
  <c r="H59" i="1" l="1"/>
  <c r="L59" i="1"/>
  <c r="L60" i="1" l="1"/>
  <c r="F60" i="1" s="1"/>
  <c r="F59" i="1"/>
  <c r="N60" i="1" s="1"/>
  <c r="H60" i="1" s="1"/>
</calcChain>
</file>

<file path=xl/sharedStrings.xml><?xml version="1.0" encoding="utf-8"?>
<sst xmlns="http://schemas.openxmlformats.org/spreadsheetml/2006/main" count="1" uniqueCount="1">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</sst>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92D05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0070C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0" fillId="0" borderId="0" xfId="0"/>
    <xf numFmtId="0" fontId="0" fillId="0" borderId="0" xfId="0" applyNumberFormat="1"/>
    <xf numFmtId="0" fontId="0" fillId="0" borderId="0" xfId="0" applyBorder="1"/>
    <xf numFmtId="0" fontId="2" fillId="0" borderId="0" xfId="0" applyFont="1" applyBorder="1"/>
    <xf numFmtId="0" fontId="4" fillId="0" borderId="0" xfId="0" applyNumberFormat="1" applyFont="1"/>
    <xf numFmtId="0" fontId="5" fillId="0" borderId="0" xfId="0" applyFont="1"/>
    <xf numFmtId="0" fontId="0" fillId="0" borderId="4" xfId="0" applyNumberFormat="1" applyBorder="1"/>
    <xf numFmtId="0" fontId="4" fillId="0" borderId="0" xfId="0" applyNumberFormat="1" applyFont="1" applyBorder="1"/>
    <xf numFmtId="0" fontId="0" fillId="0" borderId="0" xfId="0" applyNumberFormat="1" applyBorder="1"/>
    <xf numFmtId="0" fontId="0" fillId="0" borderId="2" xfId="0" applyNumberFormat="1" applyBorder="1"/>
    <xf numFmtId="0" fontId="4" fillId="0" borderId="1" xfId="0" applyNumberFormat="1" applyFont="1" applyBorder="1"/>
    <xf numFmtId="0" fontId="0" fillId="0" borderId="1" xfId="0" applyNumberFormat="1" applyBorder="1"/>
    <xf numFmtId="0" fontId="7" fillId="0" borderId="0" xfId="0" applyFont="1" applyBorder="1"/>
    <xf numFmtId="0" fontId="0" fillId="0" borderId="7" xfId="0" applyBorder="1"/>
    <xf numFmtId="0" fontId="0" fillId="0" borderId="8" xfId="0" applyBorder="1"/>
    <xf numFmtId="0" fontId="7" fillId="0" borderId="10" xfId="0" applyFont="1" applyBorder="1"/>
    <xf numFmtId="0" fontId="1" fillId="0" borderId="9" xfId="0" applyFont="1" applyBorder="1"/>
    <xf numFmtId="0" fontId="5" fillId="0" borderId="9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6" fillId="0" borderId="11" xfId="0" applyFont="1" applyBorder="1"/>
    <xf numFmtId="0" fontId="7" fillId="0" borderId="0" xfId="0" applyFont="1"/>
  </cellXfs>
  <cellStyles count="1">
    <cellStyle name="Обычный" xfId="0" builtinId="0"/>
  </cellStyles>
  <dxfs count="12"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6:N60"/>
  <sheetViews>
    <sheetView tabSelected="1" workbookViewId="0">
      <selection activeCell="C25" sqref="C25"/>
    </sheetView>
  </sheetViews>
  <sheetFormatPr defaultRowHeight="15" x14ac:dyDescent="0.25"/>
  <sheetData>
    <row r="6" spans="1:14" x14ac:dyDescent="0.25">
      <c r="A6" s="1"/>
      <c r="B6" s="20">
        <v>21.75</v>
      </c>
      <c r="C6" s="21"/>
      <c r="D6" s="22">
        <v>984</v>
      </c>
      <c r="E6" s="5"/>
      <c r="F6" s="20">
        <v>21.75</v>
      </c>
      <c r="G6" s="21"/>
      <c r="H6" s="22">
        <v>984</v>
      </c>
    </row>
    <row r="7" spans="1:14" x14ac:dyDescent="0.25">
      <c r="A7" s="1"/>
      <c r="B7" s="23">
        <v>3410</v>
      </c>
      <c r="C7" s="5"/>
      <c r="D7" s="24">
        <v>1002</v>
      </c>
      <c r="E7" s="5"/>
      <c r="F7" s="23">
        <v>3410</v>
      </c>
      <c r="G7" s="5"/>
      <c r="H7" s="24">
        <v>1002</v>
      </c>
    </row>
    <row r="8" spans="1:14" x14ac:dyDescent="0.25">
      <c r="B8" s="15"/>
      <c r="C8" s="4"/>
      <c r="D8" s="16"/>
      <c r="F8" s="15"/>
      <c r="G8" s="4"/>
      <c r="H8" s="16"/>
    </row>
    <row r="9" spans="1:14" x14ac:dyDescent="0.25">
      <c r="B9" s="15"/>
      <c r="C9" s="4"/>
      <c r="D9" s="16"/>
      <c r="F9" s="15"/>
      <c r="G9" s="4"/>
      <c r="H9" s="16"/>
    </row>
    <row r="10" spans="1:14" ht="18.75" x14ac:dyDescent="0.3">
      <c r="A10">
        <v>1</v>
      </c>
      <c r="B10" s="18">
        <v>100</v>
      </c>
      <c r="C10" s="17"/>
      <c r="D10" s="25">
        <v>1377</v>
      </c>
      <c r="E10" s="14"/>
      <c r="F10" s="19">
        <v>5022</v>
      </c>
      <c r="G10" s="17"/>
      <c r="H10" s="25">
        <v>1377</v>
      </c>
      <c r="L10" s="26">
        <f>F10</f>
        <v>5022</v>
      </c>
      <c r="M10" s="7"/>
      <c r="N10" s="26">
        <f>H10</f>
        <v>1377</v>
      </c>
    </row>
    <row r="11" spans="1:14" x14ac:dyDescent="0.25">
      <c r="A11">
        <v>2</v>
      </c>
      <c r="F11" s="8">
        <f>ROUNDUP(L11/F$7,0)</f>
        <v>4625</v>
      </c>
      <c r="G11" s="9"/>
      <c r="H11" s="10">
        <f>ROUNDUP(N11/H$7,0)</f>
        <v>1268</v>
      </c>
      <c r="L11" s="3">
        <f>IF((L10*F7-N10*H6)&lt;0,0,L10*F7-N10*H6)</f>
        <v>15770052</v>
      </c>
      <c r="M11" s="3"/>
      <c r="N11" s="3">
        <f>IF((N10*H7-L10*F6)&lt;0,0,N10*H7-L10*F6)</f>
        <v>1270525.5</v>
      </c>
    </row>
    <row r="12" spans="1:14" x14ac:dyDescent="0.25">
      <c r="A12" s="2">
        <v>3</v>
      </c>
      <c r="F12" s="8">
        <f>ROUNDUP(L12/F$7,0)</f>
        <v>4259</v>
      </c>
      <c r="G12" s="9"/>
      <c r="H12" s="10">
        <f>ROUNDUP(N12/H$7,0)</f>
        <v>1168</v>
      </c>
      <c r="L12" s="3">
        <f>IF((L11-H11*H$6)&lt;0,0,L11-H11*H$6)</f>
        <v>14522340</v>
      </c>
      <c r="M12" s="3"/>
      <c r="N12" s="3">
        <f>IF((N11-F11*F$6)&lt;0,0,N11-F11*F$6)</f>
        <v>1169931.75</v>
      </c>
    </row>
    <row r="13" spans="1:14" x14ac:dyDescent="0.25">
      <c r="A13" s="2">
        <v>4</v>
      </c>
      <c r="F13" s="8">
        <f>ROUNDUP(L13/F$7,0)</f>
        <v>3922</v>
      </c>
      <c r="G13" s="9"/>
      <c r="H13" s="10">
        <f>ROUNDUP(N13/H$7,0)</f>
        <v>1076</v>
      </c>
      <c r="L13" s="3">
        <f>IF((L12-H12*H$6)&lt;0,0,L12-H12*H$6)</f>
        <v>13373028</v>
      </c>
      <c r="M13" s="3"/>
      <c r="N13" s="3">
        <f>IF((N12-F12*F$6)&lt;0,0,N12-F12*F$6)</f>
        <v>1077298.5</v>
      </c>
    </row>
    <row r="14" spans="1:14" x14ac:dyDescent="0.25">
      <c r="A14" s="2">
        <v>5</v>
      </c>
      <c r="F14" s="8">
        <f>ROUNDUP(L14/F$7,0)</f>
        <v>3612</v>
      </c>
      <c r="G14" s="9"/>
      <c r="H14" s="10">
        <f>ROUNDUP(N14/H$7,0)</f>
        <v>991</v>
      </c>
      <c r="L14" s="3">
        <f>IF((L13-H13*H$6)&lt;0,0,L13-H13*H$6)</f>
        <v>12314244</v>
      </c>
      <c r="M14" s="3"/>
      <c r="N14" s="3">
        <f>IF((N13-F13*F$6)&lt;0,0,N13-F13*F$6)</f>
        <v>991995</v>
      </c>
    </row>
    <row r="15" spans="1:14" x14ac:dyDescent="0.25">
      <c r="A15" s="2">
        <v>6</v>
      </c>
      <c r="F15" s="8">
        <f>ROUNDUP(L15/F$7,0)</f>
        <v>3326</v>
      </c>
      <c r="G15" s="9"/>
      <c r="H15" s="10">
        <f>ROUNDUP(N15/H$7,0)</f>
        <v>912</v>
      </c>
      <c r="L15" s="3">
        <f>IF((L14-H14*H$6)&lt;0,0,L14-H14*H$6)</f>
        <v>11339100</v>
      </c>
      <c r="M15" s="3"/>
      <c r="N15" s="3">
        <f>IF((N14-F14*F$6)&lt;0,0,N14-F14*F$6)</f>
        <v>913434</v>
      </c>
    </row>
    <row r="16" spans="1:14" x14ac:dyDescent="0.25">
      <c r="A16" s="2">
        <v>7</v>
      </c>
      <c r="F16" s="8">
        <f>ROUNDUP(L16/F$7,0)</f>
        <v>3063</v>
      </c>
      <c r="G16" s="9"/>
      <c r="H16" s="10">
        <f>ROUNDUP(N16/H$7,0)</f>
        <v>840</v>
      </c>
      <c r="L16" s="3">
        <f>IF((L15-H15*H$6)&lt;0,0,L15-H15*H$6)</f>
        <v>10441692</v>
      </c>
      <c r="M16" s="3"/>
      <c r="N16" s="3">
        <f>IF((N15-F15*F$6)&lt;0,0,N15-F15*F$6)</f>
        <v>841093.5</v>
      </c>
    </row>
    <row r="17" spans="1:14" x14ac:dyDescent="0.25">
      <c r="A17" s="2">
        <v>8</v>
      </c>
      <c r="F17" s="8">
        <f>ROUNDUP(L17/F$7,0)</f>
        <v>2820</v>
      </c>
      <c r="G17" s="9"/>
      <c r="H17" s="10">
        <f>ROUNDUP(N17/H$7,0)</f>
        <v>773</v>
      </c>
      <c r="L17" s="3">
        <f>IF((L16-H16*H$6)&lt;0,0,L16-H16*H$6)</f>
        <v>9615132</v>
      </c>
      <c r="M17" s="3"/>
      <c r="N17" s="3">
        <f>IF((N16-F16*F$6)&lt;0,0,N16-F16*F$6)</f>
        <v>774473.25</v>
      </c>
    </row>
    <row r="18" spans="1:14" x14ac:dyDescent="0.25">
      <c r="A18" s="2">
        <v>9</v>
      </c>
      <c r="F18" s="8">
        <f>ROUNDUP(L18/F$7,0)</f>
        <v>2597</v>
      </c>
      <c r="G18" s="9"/>
      <c r="H18" s="10">
        <f>ROUNDUP(N18/H$7,0)</f>
        <v>712</v>
      </c>
      <c r="L18" s="3">
        <f>IF((L17-H17*H$6)&lt;0,0,L17-H17*H$6)</f>
        <v>8854500</v>
      </c>
      <c r="M18" s="3"/>
      <c r="N18" s="3">
        <f>IF((N17-F17*F$6)&lt;0,0,N17-F17*F$6)</f>
        <v>713138.25</v>
      </c>
    </row>
    <row r="19" spans="1:14" x14ac:dyDescent="0.25">
      <c r="A19" s="2">
        <v>10</v>
      </c>
      <c r="F19" s="8">
        <f>ROUNDUP(L19/F$7,0)</f>
        <v>2392</v>
      </c>
      <c r="G19" s="9"/>
      <c r="H19" s="10">
        <f>ROUNDUP(N19/H$7,0)</f>
        <v>656</v>
      </c>
      <c r="L19" s="3">
        <f>IF((L18-H18*H$6)&lt;0,0,L18-H18*H$6)</f>
        <v>8153892</v>
      </c>
      <c r="M19" s="3"/>
      <c r="N19" s="3">
        <f>IF((N18-F18*F$6)&lt;0,0,N18-F18*F$6)</f>
        <v>656653.5</v>
      </c>
    </row>
    <row r="20" spans="1:14" x14ac:dyDescent="0.25">
      <c r="A20" s="2">
        <v>11</v>
      </c>
      <c r="F20" s="8">
        <f>ROUNDUP(L20/F$7,0)</f>
        <v>2013</v>
      </c>
      <c r="G20" s="9"/>
      <c r="H20" s="10">
        <f>ROUNDUP(N20/H$7,0)</f>
        <v>552</v>
      </c>
      <c r="L20" s="3">
        <f>IF((L19-H19*H$6*2)&lt;0,0,L19-H19*H$6*2)</f>
        <v>6862884</v>
      </c>
      <c r="M20" s="3"/>
      <c r="N20" s="3">
        <f>IF((N19-F19*F$6*2)&lt;0,0,N19-F19*F$6*2)</f>
        <v>552601.5</v>
      </c>
    </row>
    <row r="21" spans="1:14" x14ac:dyDescent="0.25">
      <c r="A21" s="2">
        <v>12</v>
      </c>
      <c r="F21" s="8">
        <f>ROUNDUP(L21/F$7,0)</f>
        <v>1695</v>
      </c>
      <c r="G21" s="9"/>
      <c r="H21" s="10">
        <f>ROUNDUP(N21/H$7,0)</f>
        <v>465</v>
      </c>
      <c r="L21" s="3">
        <f>IF((L20-H20*H$6*2)&lt;0,0,L20-H20*H$6*2)</f>
        <v>5776548</v>
      </c>
      <c r="M21" s="3"/>
      <c r="N21" s="3">
        <f>IF((N20-F20*F$6*2)&lt;0,0,N20-F20*F$6*2)</f>
        <v>465036</v>
      </c>
    </row>
    <row r="22" spans="1:14" x14ac:dyDescent="0.25">
      <c r="A22" s="2">
        <v>13</v>
      </c>
      <c r="F22" s="8">
        <f>ROUNDUP(L22/F$7,0)</f>
        <v>1426</v>
      </c>
      <c r="G22" s="9"/>
      <c r="H22" s="10">
        <f>ROUNDUP(N22/H$7,0)</f>
        <v>391</v>
      </c>
      <c r="L22" s="3">
        <f>IF((L21-H21*H$6*2)&lt;0,0,L21-H21*H$6*2)</f>
        <v>4861428</v>
      </c>
      <c r="M22" s="3"/>
      <c r="N22" s="3">
        <f>IF((N21-F21*F$6*2)&lt;0,0,N21-F21*F$6*2)</f>
        <v>391303.5</v>
      </c>
    </row>
    <row r="23" spans="1:14" x14ac:dyDescent="0.25">
      <c r="A23" s="2">
        <v>14</v>
      </c>
      <c r="F23" s="8">
        <f>ROUNDUP(L23/F$7,0)</f>
        <v>1200</v>
      </c>
      <c r="G23" s="9"/>
      <c r="H23" s="10">
        <f>ROUNDUP(N23/H$7,0)</f>
        <v>329</v>
      </c>
      <c r="L23" s="3">
        <f>IF((L22-H22*H$6*2)&lt;0,0,L22-H22*H$6*2)</f>
        <v>4091940</v>
      </c>
      <c r="M23" s="3"/>
      <c r="N23" s="3">
        <f>IF((N22-F22*F$6*2)&lt;0,0,N22-F22*F$6*2)</f>
        <v>329272.5</v>
      </c>
    </row>
    <row r="24" spans="1:14" x14ac:dyDescent="0.25">
      <c r="A24" s="2">
        <v>15</v>
      </c>
      <c r="F24" s="8">
        <f>ROUNDUP(L24/F$7,0)</f>
        <v>1011</v>
      </c>
      <c r="G24" s="9"/>
      <c r="H24" s="10">
        <f>ROUNDUP(N24/H$7,0)</f>
        <v>277</v>
      </c>
      <c r="L24" s="3">
        <f>IF((L23-H23*H$6*2)&lt;0,0,L23-H23*H$6*2)</f>
        <v>3444468</v>
      </c>
      <c r="M24" s="3"/>
      <c r="N24" s="3">
        <f>IF((N23-F23*F$6*2)&lt;0,0,N23-F23*F$6*2)</f>
        <v>277072.5</v>
      </c>
    </row>
    <row r="25" spans="1:14" x14ac:dyDescent="0.25">
      <c r="A25" s="2">
        <v>16</v>
      </c>
      <c r="F25" s="8">
        <f>ROUNDUP(L25/F$7,0)</f>
        <v>851</v>
      </c>
      <c r="G25" s="9"/>
      <c r="H25" s="10">
        <f>ROUNDUP(N25/H$7,0)</f>
        <v>233</v>
      </c>
      <c r="L25" s="3">
        <f>IF((L24-H24*H$6*2)&lt;0,0,L24-H24*H$6*2)</f>
        <v>2899332</v>
      </c>
      <c r="M25" s="3"/>
      <c r="N25" s="3">
        <f>IF((N24-F24*F$6*2)&lt;0,0,N24-F24*F$6*2)</f>
        <v>233094</v>
      </c>
    </row>
    <row r="26" spans="1:14" x14ac:dyDescent="0.25">
      <c r="A26" s="2">
        <v>17</v>
      </c>
      <c r="F26" s="8">
        <f>ROUNDUP(L26/F$7,0)</f>
        <v>716</v>
      </c>
      <c r="G26" s="9"/>
      <c r="H26" s="10">
        <f>ROUNDUP(N26/H$7,0)</f>
        <v>196</v>
      </c>
      <c r="L26" s="3">
        <f>IF((L25-H25*H$6*2)&lt;0,0,L25-H25*H$6*2)</f>
        <v>2440788</v>
      </c>
      <c r="M26" s="3"/>
      <c r="N26" s="3">
        <f>IF((N25-F25*F$6*2)&lt;0,0,N25-F25*F$6*2)</f>
        <v>196075.5</v>
      </c>
    </row>
    <row r="27" spans="1:14" x14ac:dyDescent="0.25">
      <c r="A27" s="2">
        <v>18</v>
      </c>
      <c r="F27" s="8">
        <f>ROUNDUP(L27/F$7,0)</f>
        <v>603</v>
      </c>
      <c r="G27" s="9"/>
      <c r="H27" s="10">
        <f>ROUNDUP(N27/H$7,0)</f>
        <v>165</v>
      </c>
      <c r="L27" s="3">
        <f>IF((L26-H26*H$6*2)&lt;0,0,L26-H26*H$6*2)</f>
        <v>2055060</v>
      </c>
      <c r="M27" s="3"/>
      <c r="N27" s="3">
        <f>IF((N26-F26*F$6*2)&lt;0,0,N26-F26*F$6*2)</f>
        <v>164929.5</v>
      </c>
    </row>
    <row r="28" spans="1:14" x14ac:dyDescent="0.25">
      <c r="A28" s="2">
        <v>19</v>
      </c>
      <c r="F28" s="8">
        <f>ROUNDUP(L28/F$7,0)</f>
        <v>508</v>
      </c>
      <c r="G28" s="9"/>
      <c r="H28" s="10">
        <f>ROUNDUP(N28/H$7,0)</f>
        <v>139</v>
      </c>
      <c r="L28" s="3">
        <f>IF((L27-H27*H$6*2)&lt;0,0,L27-H27*H$6*2)</f>
        <v>1730340</v>
      </c>
      <c r="M28" s="3"/>
      <c r="N28" s="3">
        <f>IF((N27-F27*F$6*2)&lt;0,0,N27-F27*F$6*2)</f>
        <v>138699</v>
      </c>
    </row>
    <row r="29" spans="1:14" x14ac:dyDescent="0.25">
      <c r="A29" s="2">
        <v>20</v>
      </c>
      <c r="F29" s="8">
        <f>ROUNDUP(L29/F$7,0)</f>
        <v>428</v>
      </c>
      <c r="G29" s="9"/>
      <c r="H29" s="10">
        <f>ROUNDUP(N29/H$7,0)</f>
        <v>117</v>
      </c>
      <c r="L29" s="3">
        <f>IF((L28-H28*H$6*2)&lt;0,0,L28-H28*H$6*2)</f>
        <v>1456788</v>
      </c>
      <c r="M29" s="3"/>
      <c r="N29" s="3">
        <f>IF((N28-F28*F$6*2)&lt;0,0,N28-F28*F$6*2)</f>
        <v>116601</v>
      </c>
    </row>
    <row r="30" spans="1:14" x14ac:dyDescent="0.25">
      <c r="A30" s="2">
        <v>21</v>
      </c>
      <c r="F30" s="8">
        <f>ROUNDUP(L30/F$7,0)</f>
        <v>293</v>
      </c>
      <c r="G30" s="9"/>
      <c r="H30" s="10">
        <f>ROUNDUP(N30/H$7,0)</f>
        <v>80</v>
      </c>
      <c r="L30" s="3">
        <f>IF((L29-H29*H$6*2*2)&lt;0,0,L29-H29*H$6*2*2)</f>
        <v>996276</v>
      </c>
      <c r="M30" s="3"/>
      <c r="N30" s="3">
        <f>IF((N29-F29*F$6*2*2)&lt;0,0,N29-F29*F$6*2*2)</f>
        <v>79365</v>
      </c>
    </row>
    <row r="31" spans="1:14" x14ac:dyDescent="0.25">
      <c r="A31" s="2">
        <v>22</v>
      </c>
      <c r="F31" s="8">
        <f>ROUNDUP(L31/F$7,0)</f>
        <v>200</v>
      </c>
      <c r="G31" s="9"/>
      <c r="H31" s="10">
        <f>ROUNDUP(N31/H$7,0)</f>
        <v>54</v>
      </c>
      <c r="L31" s="3">
        <f>IF((L30-H30*H$6*2*2)&lt;0,0,L30-H30*H$6*2*2)</f>
        <v>681396</v>
      </c>
      <c r="M31" s="3"/>
      <c r="N31" s="3">
        <f>IF((N30-F30*F$6*2*2)&lt;0,0,N30-F30*F$6*2*2)</f>
        <v>53874</v>
      </c>
    </row>
    <row r="32" spans="1:14" x14ac:dyDescent="0.25">
      <c r="A32" s="2">
        <v>23</v>
      </c>
      <c r="F32" s="8">
        <f>ROUNDUP(L32/F$7,0)</f>
        <v>138</v>
      </c>
      <c r="G32" s="9"/>
      <c r="H32" s="10">
        <f>ROUNDUP(N32/H$7,0)</f>
        <v>37</v>
      </c>
      <c r="L32" s="3">
        <f>IF((L31-H31*H$6*2*2)&lt;0,0,L31-H31*H$6*2*2)</f>
        <v>468852</v>
      </c>
      <c r="M32" s="3"/>
      <c r="N32" s="3">
        <f>IF((N31-F31*F$6*2*2)&lt;0,0,N31-F31*F$6*2*2)</f>
        <v>36474</v>
      </c>
    </row>
    <row r="33" spans="1:14" x14ac:dyDescent="0.25">
      <c r="A33" s="2">
        <v>24</v>
      </c>
      <c r="F33" s="8">
        <f>ROUNDUP(L33/F$7,0)</f>
        <v>95</v>
      </c>
      <c r="G33" s="9"/>
      <c r="H33" s="10">
        <f>ROUNDUP(N33/H$7,0)</f>
        <v>25</v>
      </c>
      <c r="L33" s="3">
        <f>IF((L32-H32*H$6*2*2)&lt;0,0,L32-H32*H$6*2*2)</f>
        <v>323220</v>
      </c>
      <c r="M33" s="3"/>
      <c r="N33" s="3">
        <f>IF((N32-F32*F$6*2*2)&lt;0,0,N32-F32*F$6*2*2)</f>
        <v>24468</v>
      </c>
    </row>
    <row r="34" spans="1:14" x14ac:dyDescent="0.25">
      <c r="A34" s="2">
        <v>25</v>
      </c>
      <c r="F34" s="8">
        <f>ROUNDUP(L34/F$7,0)</f>
        <v>66</v>
      </c>
      <c r="G34" s="9"/>
      <c r="H34" s="10">
        <f>ROUNDUP(N34/H$7,0)</f>
        <v>17</v>
      </c>
      <c r="L34" s="3">
        <f>IF((L33-H33*H$6*2*2)&lt;0,0,L33-H33*H$6*2*2)</f>
        <v>224820</v>
      </c>
      <c r="M34" s="3"/>
      <c r="N34" s="3">
        <f>IF((N33-F33*F$6*2*2)&lt;0,0,N33-F33*F$6*2*2)</f>
        <v>16203</v>
      </c>
    </row>
    <row r="35" spans="1:14" x14ac:dyDescent="0.25">
      <c r="A35" s="2">
        <v>26</v>
      </c>
      <c r="F35" s="8">
        <f>ROUNDUP(L35/F$7,0)</f>
        <v>47</v>
      </c>
      <c r="G35" s="9"/>
      <c r="H35" s="10">
        <f>ROUNDUP(N35/H$7,0)</f>
        <v>11</v>
      </c>
      <c r="L35" s="3">
        <f>IF((L34-H34*H$6*2*2)&lt;0,0,L34-H34*H$6*2*2)</f>
        <v>157908</v>
      </c>
      <c r="M35" s="3"/>
      <c r="N35" s="3">
        <f>IF((N34-F34*F$6*2*2)&lt;0,0,N34-F34*F$6*2*2)</f>
        <v>10461</v>
      </c>
    </row>
    <row r="36" spans="1:14" x14ac:dyDescent="0.25">
      <c r="A36" s="2">
        <v>27</v>
      </c>
      <c r="F36" s="8">
        <f>ROUNDUP(L36/F$7,0)</f>
        <v>34</v>
      </c>
      <c r="G36" s="9"/>
      <c r="H36" s="10">
        <f>ROUNDUP(N36/H$7,0)</f>
        <v>7</v>
      </c>
      <c r="L36" s="3">
        <f>IF((L35-H35*H$6*2*2)&lt;0,0,L35-H35*H$6*2*2)</f>
        <v>114612</v>
      </c>
      <c r="M36" s="3"/>
      <c r="N36" s="3">
        <f>IF((N35-F35*F$6*2*2)&lt;0,0,N35-F35*F$6*2*2)</f>
        <v>6372</v>
      </c>
    </row>
    <row r="37" spans="1:14" x14ac:dyDescent="0.25">
      <c r="A37" s="2">
        <v>28</v>
      </c>
      <c r="F37" s="8">
        <f>ROUNDUP(L37/F$7,0)</f>
        <v>26</v>
      </c>
      <c r="G37" s="9"/>
      <c r="H37" s="10">
        <f>ROUNDUP(N37/H$7,0)</f>
        <v>4</v>
      </c>
      <c r="L37" s="3">
        <f>IF((L36-H36*H$6*2*2)&lt;0,0,L36-H36*H$6*2*2)</f>
        <v>87060</v>
      </c>
      <c r="M37" s="3"/>
      <c r="N37" s="3">
        <f>IF((N36-F36*F$6*2*2)&lt;0,0,N36-F36*F$6*2*2)</f>
        <v>3414</v>
      </c>
    </row>
    <row r="38" spans="1:14" x14ac:dyDescent="0.25">
      <c r="A38" s="2">
        <v>29</v>
      </c>
      <c r="F38" s="8">
        <f>ROUNDUP(L38/F$7,0)</f>
        <v>21</v>
      </c>
      <c r="G38" s="9"/>
      <c r="H38" s="10">
        <f>ROUNDUP(N38/H$7,0)</f>
        <v>2</v>
      </c>
      <c r="L38" s="3">
        <f>IF((L37-H37*H$6*2*2)&lt;0,0,L37-H37*H$6*2*2)</f>
        <v>71316</v>
      </c>
      <c r="M38" s="3"/>
      <c r="N38" s="3">
        <f>IF((N37-F37*F$6*2*2)&lt;0,0,N37-F37*F$6*2*2)</f>
        <v>1152</v>
      </c>
    </row>
    <row r="39" spans="1:14" x14ac:dyDescent="0.25">
      <c r="A39" s="2">
        <v>30</v>
      </c>
      <c r="F39" s="8">
        <f>ROUNDUP(L39/F$7,0)</f>
        <v>19</v>
      </c>
      <c r="G39" s="9"/>
      <c r="H39" s="10">
        <f>ROUNDUP(N39/H$7,0)</f>
        <v>0</v>
      </c>
      <c r="L39" s="3">
        <f>IF((L38-H38*H$6*2*2)&lt;0,0,L38-H38*H$6*2*2)</f>
        <v>63444</v>
      </c>
      <c r="M39" s="3"/>
      <c r="N39" s="3">
        <f>IF((N38-F38*F$6*2*2)&lt;0,0,N38-F38*F$6*2*2)</f>
        <v>0</v>
      </c>
    </row>
    <row r="40" spans="1:14" x14ac:dyDescent="0.25">
      <c r="A40" s="2">
        <v>31</v>
      </c>
      <c r="F40" s="8">
        <f>ROUNDUP(L40/F$7,0)</f>
        <v>19</v>
      </c>
      <c r="G40" s="9"/>
      <c r="H40" s="10">
        <f>ROUNDUP(N40/H$7,0)</f>
        <v>0</v>
      </c>
      <c r="L40" s="3">
        <f>IF((L39-H39*H$6*2*2*2)&lt;0,0,L39-H39*H$6*2*2*2)</f>
        <v>63444</v>
      </c>
      <c r="M40" s="3"/>
      <c r="N40" s="3">
        <f>IF((N39-F39*F$6*2*2*2)&lt;0,0,N39-F39*F$6*2*2*2)</f>
        <v>0</v>
      </c>
    </row>
    <row r="41" spans="1:14" x14ac:dyDescent="0.25">
      <c r="A41" s="2">
        <v>32</v>
      </c>
      <c r="F41" s="8">
        <f>ROUNDUP(L41/F$7,0)</f>
        <v>19</v>
      </c>
      <c r="G41" s="9"/>
      <c r="H41" s="10">
        <f>ROUNDUP(N41/H$7,0)</f>
        <v>0</v>
      </c>
      <c r="L41" s="3">
        <f>IF((L40-H40*H$6*2*2*2)&lt;0,0,L40-H40*H$6*2*2*2)</f>
        <v>63444</v>
      </c>
      <c r="M41" s="3"/>
      <c r="N41" s="3">
        <f>IF((N40-F40*F$6*2*2*2)&lt;0,0,N40-F40*F$6*2*2*2)</f>
        <v>0</v>
      </c>
    </row>
    <row r="42" spans="1:14" x14ac:dyDescent="0.25">
      <c r="A42" s="2">
        <v>33</v>
      </c>
      <c r="F42" s="8">
        <f>ROUNDUP(L42/F$7,0)</f>
        <v>19</v>
      </c>
      <c r="G42" s="9"/>
      <c r="H42" s="10">
        <f>ROUNDUP(N42/H$7,0)</f>
        <v>0</v>
      </c>
      <c r="L42" s="3">
        <f>IF((L41-H41*H$6*2*2*2)&lt;0,0,L41-H41*H$6*2*2*2)</f>
        <v>63444</v>
      </c>
      <c r="M42" s="3"/>
      <c r="N42" s="3">
        <f>IF((N41-F41*F$6*2*2*2)&lt;0,0,N41-F41*F$6*2*2*2)</f>
        <v>0</v>
      </c>
    </row>
    <row r="43" spans="1:14" x14ac:dyDescent="0.25">
      <c r="A43" s="2">
        <v>34</v>
      </c>
      <c r="F43" s="8">
        <f>ROUNDUP(L43/F$7,0)</f>
        <v>19</v>
      </c>
      <c r="G43" s="9"/>
      <c r="H43" s="10">
        <f>ROUNDUP(N43/H$7,0)</f>
        <v>0</v>
      </c>
      <c r="L43" s="3">
        <f>IF((L42-H42*H$6*2*2*2)&lt;0,0,L42-H42*H$6*2*2*2)</f>
        <v>63444</v>
      </c>
      <c r="M43" s="3"/>
      <c r="N43" s="3">
        <f>IF((N42-F42*F$6*2*2*2)&lt;0,0,N42-F42*F$6*2*2*2)</f>
        <v>0</v>
      </c>
    </row>
    <row r="44" spans="1:14" x14ac:dyDescent="0.25">
      <c r="A44" s="2">
        <v>35</v>
      </c>
      <c r="F44" s="8">
        <f>ROUNDUP(L44/F$7,0)</f>
        <v>19</v>
      </c>
      <c r="G44" s="9"/>
      <c r="H44" s="10">
        <f>ROUNDUP(N44/H$7,0)</f>
        <v>0</v>
      </c>
      <c r="L44" s="3">
        <f>IF((L43-H43*H$6*2*2*2)&lt;0,0,L43-H43*H$6*2*2*2)</f>
        <v>63444</v>
      </c>
      <c r="M44" s="3"/>
      <c r="N44" s="3">
        <f>IF((N43-F43*F$6*2*2*2)&lt;0,0,N43-F43*F$6*2*2*2)</f>
        <v>0</v>
      </c>
    </row>
    <row r="45" spans="1:14" x14ac:dyDescent="0.25">
      <c r="A45" s="2">
        <v>36</v>
      </c>
      <c r="F45" s="8">
        <f>ROUNDUP(L45/F$7,0)</f>
        <v>19</v>
      </c>
      <c r="G45" s="9"/>
      <c r="H45" s="10">
        <f>ROUNDUP(N45/H$7,0)</f>
        <v>0</v>
      </c>
      <c r="L45" s="3">
        <f>IF((L44-H44*H$6*2*2*2)&lt;0,0,L44-H44*H$6*2*2*2)</f>
        <v>63444</v>
      </c>
      <c r="M45" s="3"/>
      <c r="N45" s="3">
        <f>IF((N44-F44*F$6*2*2*2)&lt;0,0,N44-F44*F$6*2*2*2)</f>
        <v>0</v>
      </c>
    </row>
    <row r="46" spans="1:14" x14ac:dyDescent="0.25">
      <c r="A46" s="2">
        <v>37</v>
      </c>
      <c r="F46" s="8">
        <f>ROUNDUP(L46/F$7,0)</f>
        <v>19</v>
      </c>
      <c r="G46" s="9"/>
      <c r="H46" s="10">
        <f>ROUNDUP(N46/H$7,0)</f>
        <v>0</v>
      </c>
      <c r="L46" s="3">
        <f>IF((L45-H45*H$6*2*2*2)&lt;0,0,L45-H45*H$6*2*2*2)</f>
        <v>63444</v>
      </c>
      <c r="M46" s="3"/>
      <c r="N46" s="3">
        <f>IF((N45-F45*F$6*2*2*2)&lt;0,0,N45-F45*F$6*2*2*2)</f>
        <v>0</v>
      </c>
    </row>
    <row r="47" spans="1:14" x14ac:dyDescent="0.25">
      <c r="A47" s="2">
        <v>38</v>
      </c>
      <c r="F47" s="8">
        <f>ROUNDUP(L47/F$7,0)</f>
        <v>19</v>
      </c>
      <c r="G47" s="9"/>
      <c r="H47" s="10">
        <f>ROUNDUP(N47/H$7,0)</f>
        <v>0</v>
      </c>
      <c r="L47" s="3">
        <f>IF((L46-H46*H$6*2*2*2)&lt;0,0,L46-H46*H$6*2*2*2)</f>
        <v>63444</v>
      </c>
      <c r="M47" s="3"/>
      <c r="N47" s="3">
        <f>IF((N46-F46*F$6*2*2*2)&lt;0,0,N46-F46*F$6*2*2*2)</f>
        <v>0</v>
      </c>
    </row>
    <row r="48" spans="1:14" x14ac:dyDescent="0.25">
      <c r="A48" s="2">
        <v>39</v>
      </c>
      <c r="F48" s="8">
        <f>ROUNDUP(L48/F$7,0)</f>
        <v>19</v>
      </c>
      <c r="G48" s="9"/>
      <c r="H48" s="10">
        <f>ROUNDUP(N48/H$7,0)</f>
        <v>0</v>
      </c>
      <c r="L48" s="3">
        <f>IF((L47-H47*H$6*2*2*2)&lt;0,0,L47-H47*H$6*2*2*2)</f>
        <v>63444</v>
      </c>
      <c r="M48" s="3"/>
      <c r="N48" s="3">
        <f>IF((N47-F47*F$6*2*2*2)&lt;0,0,N47-F47*F$6*2*2*2)</f>
        <v>0</v>
      </c>
    </row>
    <row r="49" spans="1:14" x14ac:dyDescent="0.25">
      <c r="A49" s="2">
        <v>40</v>
      </c>
      <c r="F49" s="8">
        <f>ROUNDUP(L49/F$7,0)</f>
        <v>19</v>
      </c>
      <c r="G49" s="9"/>
      <c r="H49" s="10">
        <f>ROUNDUP(N49/H$7,0)</f>
        <v>0</v>
      </c>
      <c r="L49" s="3">
        <f>IF((L48-H48*H$6*2*2*2)&lt;0,0,L48-H48*H$6*2*2*2)</f>
        <v>63444</v>
      </c>
      <c r="M49" s="3"/>
      <c r="N49" s="3">
        <f>IF((N48-F48*F$6*2*2*2)&lt;0,0,N48-F48*F$6*2*2*2)</f>
        <v>0</v>
      </c>
    </row>
    <row r="50" spans="1:14" ht="15.75" thickBot="1" x14ac:dyDescent="0.3">
      <c r="A50" s="2">
        <v>41</v>
      </c>
      <c r="F50" s="11">
        <f>ROUNDUP(L50/F$7,0)</f>
        <v>19</v>
      </c>
      <c r="G50" s="12"/>
      <c r="H50" s="13">
        <f>ROUNDUP(N50/H$7,0)</f>
        <v>0</v>
      </c>
      <c r="L50" s="3">
        <f>IF((L49-H49*H$6*2*2*2*2)&lt;0,0,L49-H49*H$6*2*2*2*2)</f>
        <v>63444</v>
      </c>
      <c r="M50" s="3"/>
      <c r="N50" s="3">
        <f>IF((N49-F49*F$6*2*2*2*2)&lt;0,0,N49-F49*F$6*2*2*2*2)</f>
        <v>0</v>
      </c>
    </row>
    <row r="51" spans="1:14" x14ac:dyDescent="0.25">
      <c r="A51" s="2">
        <v>42</v>
      </c>
      <c r="F51" s="3">
        <f>ROUNDUP(L51/F$7,0)</f>
        <v>19</v>
      </c>
      <c r="G51" s="6"/>
      <c r="H51" s="3">
        <f>ROUNDUP(N51/H$7,0)</f>
        <v>0</v>
      </c>
      <c r="L51" s="3">
        <f>IF((L50-H50*H$6*2*2*2*2)&lt;0,0,L50-H50*H$6*2*2*2*2)</f>
        <v>63444</v>
      </c>
      <c r="M51" s="3"/>
      <c r="N51" s="3">
        <f>IF((N50-F50*F$6*2*2*2*2)&lt;0,0,N50-F50*F$6*2*2*2*2)</f>
        <v>0</v>
      </c>
    </row>
    <row r="52" spans="1:14" x14ac:dyDescent="0.25">
      <c r="A52" s="2">
        <v>43</v>
      </c>
      <c r="F52" s="3">
        <f>ROUNDUP(L52/F$7,0)</f>
        <v>19</v>
      </c>
      <c r="G52" s="6"/>
      <c r="H52" s="3">
        <f>ROUNDUP(N52/H$7,0)</f>
        <v>0</v>
      </c>
      <c r="L52" s="3">
        <f>IF((L51-H51*H$6*2*2*2*2)&lt;0,0,L51-H51*H$6*2*2*2*2)</f>
        <v>63444</v>
      </c>
      <c r="M52" s="3"/>
      <c r="N52" s="3">
        <f>IF((N51-F51*F$6*2*2*2*2)&lt;0,0,N51-F51*F$6*2*2*2*2)</f>
        <v>0</v>
      </c>
    </row>
    <row r="53" spans="1:14" x14ac:dyDescent="0.25">
      <c r="A53" s="2">
        <v>44</v>
      </c>
      <c r="F53" s="3">
        <f>ROUNDUP(L53/F$7,0)</f>
        <v>19</v>
      </c>
      <c r="G53" s="6"/>
      <c r="H53" s="3">
        <f>ROUNDUP(N53/H$7,0)</f>
        <v>0</v>
      </c>
      <c r="L53" s="3">
        <f>IF((L52-H52*H$6*2*2*2*2)&lt;0,0,L52-H52*H$6*2*2*2*2)</f>
        <v>63444</v>
      </c>
      <c r="M53" s="3"/>
      <c r="N53" s="3">
        <f>IF((N52-F52*F$6*2*2*2*2)&lt;0,0,N52-F52*F$6*2*2*2*2)</f>
        <v>0</v>
      </c>
    </row>
    <row r="54" spans="1:14" x14ac:dyDescent="0.25">
      <c r="A54" s="2">
        <v>45</v>
      </c>
      <c r="F54" s="3">
        <f>ROUNDUP(L54/F$7,0)</f>
        <v>19</v>
      </c>
      <c r="G54" s="6"/>
      <c r="H54" s="3">
        <f>ROUNDUP(N54/H$7,0)</f>
        <v>0</v>
      </c>
      <c r="L54" s="3">
        <f>IF((L53-H53*H$6*2*2*2*2)&lt;0,0,L53-H53*H$6*2*2*2*2)</f>
        <v>63444</v>
      </c>
      <c r="M54" s="3"/>
      <c r="N54" s="3">
        <f>IF((N53-F53*F$6*2*2*2*2)&lt;0,0,N53-F53*F$6*2*2*2*2)</f>
        <v>0</v>
      </c>
    </row>
    <row r="55" spans="1:14" x14ac:dyDescent="0.25">
      <c r="A55" s="2">
        <v>46</v>
      </c>
      <c r="F55" s="3">
        <f>ROUNDUP(L55/F$7,0)</f>
        <v>19</v>
      </c>
      <c r="G55" s="6"/>
      <c r="H55" s="3">
        <f>ROUNDUP(N55/H$7,0)</f>
        <v>0</v>
      </c>
      <c r="L55" s="3">
        <f>IF((L54-H54*H$6*2*2*2*2)&lt;0,0,L54-H54*H$6*2*2*2*2)</f>
        <v>63444</v>
      </c>
      <c r="M55" s="3"/>
      <c r="N55" s="3">
        <f>IF((N54-F54*F$6*2*2*2*2)&lt;0,0,N54-F54*F$6*2*2*2*2)</f>
        <v>0</v>
      </c>
    </row>
    <row r="56" spans="1:14" x14ac:dyDescent="0.25">
      <c r="A56" s="2">
        <v>47</v>
      </c>
      <c r="F56" s="3">
        <f>ROUNDUP(L56/F$7,0)</f>
        <v>19</v>
      </c>
      <c r="G56" s="6"/>
      <c r="H56" s="3">
        <f>ROUNDUP(N56/H$7,0)</f>
        <v>0</v>
      </c>
      <c r="L56" s="3">
        <f>IF((L55-H55*H$6*2*2*2*2)&lt;0,0,L55-H55*H$6*2*2*2*2)</f>
        <v>63444</v>
      </c>
      <c r="M56" s="3"/>
      <c r="N56" s="3">
        <f>IF((N55-F55*F$6*2*2*2*2)&lt;0,0,N55-F55*F$6*2*2*2*2)</f>
        <v>0</v>
      </c>
    </row>
    <row r="57" spans="1:14" x14ac:dyDescent="0.25">
      <c r="A57" s="2">
        <v>48</v>
      </c>
      <c r="F57" s="3">
        <f>ROUNDUP(L57/F$7,0)</f>
        <v>19</v>
      </c>
      <c r="G57" s="6"/>
      <c r="H57" s="3">
        <f>ROUNDUP(N57/H$7,0)</f>
        <v>0</v>
      </c>
      <c r="L57" s="3">
        <f>IF((L56-H56*H$6*2*2*2*2)&lt;0,0,L56-H56*H$6*2*2*2*2)</f>
        <v>63444</v>
      </c>
      <c r="M57" s="3"/>
      <c r="N57" s="3">
        <f>IF((N56-F56*F$6*2*2*2*2)&lt;0,0,N56-F56*F$6*2*2*2*2)</f>
        <v>0</v>
      </c>
    </row>
    <row r="58" spans="1:14" x14ac:dyDescent="0.25">
      <c r="A58" s="2">
        <v>49</v>
      </c>
      <c r="F58" s="3">
        <f>ROUNDUP(L58/F$7,0)</f>
        <v>19</v>
      </c>
      <c r="G58" s="6"/>
      <c r="H58" s="3">
        <f>ROUNDUP(N58/H$7,0)</f>
        <v>0</v>
      </c>
      <c r="L58" s="3">
        <f>IF((L57-H57*H$6*2*2*2*2)&lt;0,0,L57-H57*H$6*2*2*2*2)</f>
        <v>63444</v>
      </c>
      <c r="M58" s="3"/>
      <c r="N58" s="3">
        <f>IF((N57-F57*F$6*2*2*2*2)&lt;0,0,N57-F57*F$6*2*2*2*2)</f>
        <v>0</v>
      </c>
    </row>
    <row r="59" spans="1:14" x14ac:dyDescent="0.25">
      <c r="A59" s="2">
        <v>50</v>
      </c>
      <c r="F59" s="3">
        <f>ROUNDUP(L59/F$7,0)</f>
        <v>19</v>
      </c>
      <c r="G59" s="6"/>
      <c r="H59" s="3">
        <f>ROUNDUP(N59/H$7,0)</f>
        <v>0</v>
      </c>
      <c r="L59" s="3">
        <f>IF((L58-H58*H$6*2*2*2*2)&lt;0,0,L58-H58*H$6*2*2*2*2)</f>
        <v>63444</v>
      </c>
      <c r="M59" s="3"/>
      <c r="N59" s="3">
        <f>IF((N58-F58*F$6*2*2*2*2)&lt;0,0,N58-F58*F$6*2*2*2*2)</f>
        <v>0</v>
      </c>
    </row>
    <row r="60" spans="1:14" x14ac:dyDescent="0.25">
      <c r="A60" s="2" t="s">
        <v>0</v>
      </c>
      <c r="F60" s="3">
        <f>ROUNDUP(L60/F$7,0)</f>
        <v>19</v>
      </c>
      <c r="G60" s="6"/>
      <c r="H60" s="3">
        <f>ROUNDUP(N60/H$7,0)</f>
        <v>0</v>
      </c>
      <c r="L60" s="3">
        <f>IF((L59-H59*H$6*2*2*2*2*2)&lt;0,0,L59-H59*H$6*2*2*2*2*2)</f>
        <v>63444</v>
      </c>
      <c r="M60" s="3"/>
      <c r="N60" s="3">
        <f>IF((N59-F59*F$6*2*2*2*2*2)&lt;0,0,N59-F59*F$6*2*2*2*2*2)</f>
        <v>0</v>
      </c>
    </row>
  </sheetData>
  <conditionalFormatting sqref="L11:L60 N11:N60">
    <cfRule type="expression" dxfId="5" priority="6">
      <formula>0</formula>
    </cfRule>
  </conditionalFormatting>
  <conditionalFormatting sqref="L11:L60 N11:N60">
    <cfRule type="cellIs" dxfId="4" priority="5" operator="equal">
      <formula>0</formula>
    </cfRule>
  </conditionalFormatting>
  <conditionalFormatting sqref="F11:F60">
    <cfRule type="expression" dxfId="3" priority="4">
      <formula>0</formula>
    </cfRule>
  </conditionalFormatting>
  <conditionalFormatting sqref="F11:F60">
    <cfRule type="cellIs" dxfId="2" priority="3" operator="equal">
      <formula>0</formula>
    </cfRule>
  </conditionalFormatting>
  <conditionalFormatting sqref="H11:H60">
    <cfRule type="expression" dxfId="1" priority="2">
      <formula>0</formula>
    </cfRule>
  </conditionalFormatting>
  <conditionalFormatting sqref="H11:H6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amur84</dc:creator>
  <cp:lastModifiedBy>amur84</cp:lastModifiedBy>
  <dcterms:created xsi:type="dcterms:W3CDTF">2015-10-26T18:03:36Z</dcterms:created>
  <dcterms:modified xsi:type="dcterms:W3CDTF">2015-10-26T18:27:48Z</dcterms:modified>
</cp:coreProperties>
</file>