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5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E5" i="2" l="1"/>
  <c r="E6" i="2"/>
  <c r="E7" i="2"/>
  <c r="E4" i="2"/>
  <c r="C7" i="2" l="1"/>
  <c r="C6" i="2"/>
  <c r="C5" i="2"/>
  <c r="C4" i="2"/>
  <c r="C9" i="2"/>
  <c r="D9" i="2"/>
  <c r="C10" i="2"/>
  <c r="D10" i="2"/>
  <c r="C11" i="2"/>
  <c r="D11" i="2"/>
  <c r="C12" i="2"/>
  <c r="D12" i="2"/>
  <c r="C13" i="2"/>
  <c r="D13" i="2"/>
  <c r="D4" i="2"/>
  <c r="D5" i="2"/>
  <c r="D6" i="2"/>
  <c r="D7" i="2"/>
  <c r="D8" i="2"/>
  <c r="C8" i="2"/>
  <c r="A5" i="2"/>
  <c r="B5" i="2"/>
</calcChain>
</file>

<file path=xl/comments1.xml><?xml version="1.0" encoding="utf-8"?>
<comments xmlns="http://schemas.openxmlformats.org/spreadsheetml/2006/main">
  <authors>
    <author>Автор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204"/>
          </rPr>
          <t>УСЛОВИЕ для строки 4: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если "показатель" на листе 1, в данном случае 75;99;105 не укладывается в диапазон ±Δ (от 84 до 102) то он не принимается в расчет, т.е. показатель 75 не будет учитываться при расчете среднего значения</t>
        </r>
      </text>
    </comment>
  </commentList>
</comments>
</file>

<file path=xl/sharedStrings.xml><?xml version="1.0" encoding="utf-8"?>
<sst xmlns="http://schemas.openxmlformats.org/spreadsheetml/2006/main" count="8" uniqueCount="6">
  <si>
    <t>показатель</t>
  </si>
  <si>
    <t>±Δ</t>
  </si>
  <si>
    <r>
      <t xml:space="preserve">ср.значение с учетом </t>
    </r>
    <r>
      <rPr>
        <sz val="11"/>
        <color theme="1"/>
        <rFont val="Calibri"/>
        <family val="2"/>
        <charset val="204"/>
      </rPr>
      <t>±Δ</t>
    </r>
  </si>
  <si>
    <t>дата</t>
  </si>
  <si>
    <t>рег.№</t>
  </si>
  <si>
    <t>654/1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</si>
</sst>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4" sqref="C4:E4"/>
    </sheetView>
  </sheetViews>
  <sheetFormatPr defaultRowHeight="15" x14ac:dyDescent="0.25"/>
  <cols>
    <col min="1" max="1" width="10.140625" bestFit="1" customWidth="1"/>
  </cols>
  <sheetData>
    <row r="2" spans="1:5" ht="24.6" customHeight="1" x14ac:dyDescent="0.25">
      <c r="A2" s="6" t="s">
        <v>3</v>
      </c>
      <c r="B2" s="6" t="s">
        <v>4</v>
      </c>
      <c r="C2" s="13" t="s">
        <v>0</v>
      </c>
      <c r="D2" s="13"/>
      <c r="E2" s="13"/>
    </row>
    <row r="3" spans="1:5" s="9" customFormat="1" ht="11.45" customHeight="1" x14ac:dyDescent="0.2">
      <c r="A3" s="7">
        <v>1</v>
      </c>
      <c r="B3" s="7">
        <v>2</v>
      </c>
      <c r="C3" s="7">
        <v>3</v>
      </c>
      <c r="D3" s="7">
        <v>4</v>
      </c>
      <c r="E3" s="7">
        <v>5</v>
      </c>
    </row>
    <row r="4" spans="1:5" x14ac:dyDescent="0.25">
      <c r="A4" s="10">
        <v>42293</v>
      </c>
      <c r="B4" s="4">
        <v>654</v>
      </c>
      <c r="C4" s="11">
        <v>75</v>
      </c>
      <c r="D4" s="11">
        <v>99</v>
      </c>
      <c r="E4" s="11">
        <v>105</v>
      </c>
    </row>
    <row r="5" spans="1:5" x14ac:dyDescent="0.25">
      <c r="A5" s="10">
        <v>42293</v>
      </c>
      <c r="B5" s="3" t="s">
        <v>5</v>
      </c>
      <c r="C5" s="1">
        <v>54</v>
      </c>
      <c r="D5" s="1">
        <v>55</v>
      </c>
      <c r="E5" s="1">
        <v>60</v>
      </c>
    </row>
    <row r="6" spans="1:5" x14ac:dyDescent="0.25">
      <c r="A6" s="10">
        <v>42294</v>
      </c>
      <c r="B6" s="3">
        <v>655</v>
      </c>
      <c r="C6" s="1">
        <v>79</v>
      </c>
      <c r="D6" s="1">
        <v>82</v>
      </c>
      <c r="E6" s="1">
        <v>93</v>
      </c>
    </row>
    <row r="7" spans="1:5" x14ac:dyDescent="0.25">
      <c r="A7" s="10">
        <v>42295</v>
      </c>
      <c r="B7" s="3">
        <v>656</v>
      </c>
      <c r="C7" s="1">
        <v>130</v>
      </c>
      <c r="D7" s="1">
        <v>132</v>
      </c>
      <c r="E7" s="1">
        <v>145</v>
      </c>
    </row>
    <row r="8" spans="1:5" x14ac:dyDescent="0.25">
      <c r="A8" s="10">
        <v>42297</v>
      </c>
      <c r="B8" s="3">
        <v>657</v>
      </c>
      <c r="C8" s="1"/>
      <c r="D8" s="1"/>
      <c r="E8" s="1"/>
    </row>
    <row r="9" spans="1:5" x14ac:dyDescent="0.25">
      <c r="A9" s="10">
        <v>42298</v>
      </c>
      <c r="B9" s="3">
        <v>658</v>
      </c>
      <c r="C9" s="1"/>
      <c r="D9" s="1"/>
      <c r="E9" s="1"/>
    </row>
    <row r="10" spans="1:5" x14ac:dyDescent="0.25">
      <c r="A10" s="10">
        <v>42299</v>
      </c>
      <c r="B10" s="3">
        <v>659</v>
      </c>
      <c r="C10" s="1"/>
      <c r="D10" s="1"/>
      <c r="E10" s="1"/>
    </row>
    <row r="11" spans="1:5" x14ac:dyDescent="0.25">
      <c r="A11" s="10">
        <v>42300</v>
      </c>
      <c r="B11" s="3">
        <v>660</v>
      </c>
      <c r="C11" s="1"/>
      <c r="D11" s="1"/>
      <c r="E11" s="1"/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E4" sqref="E4"/>
    </sheetView>
  </sheetViews>
  <sheetFormatPr defaultRowHeight="15" x14ac:dyDescent="0.25"/>
  <cols>
    <col min="1" max="1" width="10.140625" bestFit="1" customWidth="1"/>
    <col min="3" max="4" width="4.7109375" customWidth="1"/>
    <col min="5" max="5" width="12.85546875" bestFit="1" customWidth="1"/>
    <col min="14" max="14" width="9.85546875" bestFit="1" customWidth="1"/>
  </cols>
  <sheetData>
    <row r="2" spans="1:5" ht="36.6" customHeight="1" x14ac:dyDescent="0.25">
      <c r="A2" s="6" t="s">
        <v>3</v>
      </c>
      <c r="B2" s="6" t="s">
        <v>4</v>
      </c>
      <c r="C2" s="14" t="s">
        <v>1</v>
      </c>
      <c r="D2" s="14"/>
      <c r="E2" s="2" t="s">
        <v>2</v>
      </c>
    </row>
    <row r="3" spans="1:5" s="9" customFormat="1" ht="11.45" customHeight="1" x14ac:dyDescent="0.2">
      <c r="A3" s="7">
        <v>1</v>
      </c>
      <c r="B3" s="7">
        <v>2</v>
      </c>
      <c r="C3" s="7">
        <v>3</v>
      </c>
      <c r="D3" s="7">
        <v>4</v>
      </c>
      <c r="E3" s="8">
        <v>5</v>
      </c>
    </row>
    <row r="4" spans="1:5" x14ac:dyDescent="0.25">
      <c r="A4" s="10">
        <v>42293</v>
      </c>
      <c r="B4" s="4">
        <v>654</v>
      </c>
      <c r="C4" s="5">
        <f>IF(Лист1!C4:E4="","",AVERAGE(Лист1!C4:E4)-AVERAGE(Лист1!C4:E4)*10%)</f>
        <v>83.7</v>
      </c>
      <c r="D4" s="5">
        <f>IF(Лист1!C4:E4="","",AVERAGE(Лист1!C4:E4)+AVERAGE(Лист1!C4:E4)*10%)</f>
        <v>102.3</v>
      </c>
      <c r="E4" s="6">
        <f>SUMPRODUCT((Лист1!C4:E4&gt;=C4)*(Лист1!C4:E4&lt;=D4)*Лист1!C4:E4)/SUMPRODUCT((Лист1!C4:E4&gt;=C4)*(Лист1!C4:E4&lt;=D4))</f>
        <v>99</v>
      </c>
    </row>
    <row r="5" spans="1:5" x14ac:dyDescent="0.25">
      <c r="A5" s="10">
        <f>Лист1!A5</f>
        <v>42293</v>
      </c>
      <c r="B5" s="4" t="str">
        <f>Лист1!B5</f>
        <v>654/1</v>
      </c>
      <c r="C5" s="5">
        <f>IF(Лист1!C5:E5="","",AVERAGE(Лист1!C5:E5)-AVERAGE(Лист1!C5:E5)*10%)</f>
        <v>50.7</v>
      </c>
      <c r="D5" s="5">
        <f>IF(Лист1!C5:E5="","",AVERAGE(Лист1!C5:E5)+AVERAGE(Лист1!C5:E5)*10%)</f>
        <v>61.966666666666669</v>
      </c>
      <c r="E5" s="12">
        <f>SUMPRODUCT((Лист1!C5:E5&gt;=C5)*(Лист1!C5:E5&lt;=D5)*Лист1!C5:E5)/SUMPRODUCT((Лист1!C5:E5&gt;=C5)*(Лист1!C5:E5&lt;=D5))</f>
        <v>56.333333333333336</v>
      </c>
    </row>
    <row r="6" spans="1:5" x14ac:dyDescent="0.25">
      <c r="A6" s="10">
        <v>42295</v>
      </c>
      <c r="B6" s="4">
        <v>655</v>
      </c>
      <c r="C6" s="5">
        <f>IF(Лист1!C6:E6="","",AVERAGE(Лист1!C6:E6)-AVERAGE(Лист1!C6:E6)*10%)</f>
        <v>76.2</v>
      </c>
      <c r="D6" s="5">
        <f>IF(Лист1!C6:E6="","",AVERAGE(Лист1!C6:E6)+AVERAGE(Лист1!C6:E6)*10%)</f>
        <v>93.13333333333334</v>
      </c>
      <c r="E6" s="12">
        <f>SUMPRODUCT((Лист1!C6:E6&gt;=C6)*(Лист1!C6:E6&lt;=D6)*Лист1!C6:E6)/SUMPRODUCT((Лист1!C6:E6&gt;=C6)*(Лист1!C6:E6&lt;=D6))</f>
        <v>84.666666666666671</v>
      </c>
    </row>
    <row r="7" spans="1:5" x14ac:dyDescent="0.25">
      <c r="A7" s="10">
        <v>42296</v>
      </c>
      <c r="B7" s="4">
        <v>655</v>
      </c>
      <c r="C7" s="5">
        <f>IF(Лист1!C7:E7="","",AVERAGE(Лист1!C7:E7)-AVERAGE(Лист1!C7:E7)*10%)</f>
        <v>122.1</v>
      </c>
      <c r="D7" s="5">
        <f>IF(Лист1!C7:E7="","",AVERAGE(Лист1!C7:E7)+AVERAGE(Лист1!C7:E7)*10%)</f>
        <v>149.23333333333332</v>
      </c>
      <c r="E7" s="12">
        <f>SUMPRODUCT((Лист1!C7:E7&gt;=C7)*(Лист1!C7:E7&lt;=D7)*Лист1!C7:E7)/SUMPRODUCT((Лист1!C7:E7&gt;=C7)*(Лист1!C7:E7&lt;=D7))</f>
        <v>135.66666666666666</v>
      </c>
    </row>
    <row r="8" spans="1:5" x14ac:dyDescent="0.25">
      <c r="A8" s="10">
        <v>42297</v>
      </c>
      <c r="B8" s="4">
        <v>655</v>
      </c>
      <c r="C8" s="5" t="str">
        <f>IF(Лист1!C8:E8="","",AVERAGE(Лист1!C8:E8)-AVERAGE(Лист1!C8:E8)*10%)</f>
        <v/>
      </c>
      <c r="D8" s="5" t="str">
        <f>IF(Лист1!C8:E8="","",AVERAGE(Лист1!C8:E8)+AVERAGE(Лист1!C8:E8)*10%)</f>
        <v/>
      </c>
      <c r="E8" s="6"/>
    </row>
    <row r="9" spans="1:5" x14ac:dyDescent="0.25">
      <c r="A9" s="10">
        <v>42298</v>
      </c>
      <c r="B9" s="4">
        <v>655</v>
      </c>
      <c r="C9" s="5" t="str">
        <f>IF(Лист1!C9:E9="","",AVERAGE(Лист1!C9:E9)-AVERAGE(Лист1!C9:E9)*10%)</f>
        <v/>
      </c>
      <c r="D9" s="5" t="str">
        <f>IF(Лист1!C9:E9="","",AVERAGE(Лист1!C9:E9)+AVERAGE(Лист1!C9:E9)*10%)</f>
        <v/>
      </c>
      <c r="E9" s="6"/>
    </row>
    <row r="10" spans="1:5" x14ac:dyDescent="0.25">
      <c r="A10" s="10">
        <v>42299</v>
      </c>
      <c r="B10" s="4">
        <v>655</v>
      </c>
      <c r="C10" s="5" t="str">
        <f>IF(Лист1!C10:E10="","",AVERAGE(Лист1!C10:E10)-AVERAGE(Лист1!C10:E10)*10%)</f>
        <v/>
      </c>
      <c r="D10" s="5" t="str">
        <f>IF(Лист1!C10:E10="","",AVERAGE(Лист1!C10:E10)+AVERAGE(Лист1!C10:E10)*10%)</f>
        <v/>
      </c>
      <c r="E10" s="6"/>
    </row>
    <row r="11" spans="1:5" x14ac:dyDescent="0.25">
      <c r="A11" s="10">
        <v>42300</v>
      </c>
      <c r="B11" s="4">
        <v>655</v>
      </c>
      <c r="C11" s="5" t="str">
        <f>IF(Лист1!C11:E11="","",AVERAGE(Лист1!C11:E11)-AVERAGE(Лист1!C11:E11)*10%)</f>
        <v/>
      </c>
      <c r="D11" s="5" t="str">
        <f>IF(Лист1!C11:E11="","",AVERAGE(Лист1!C11:E11)+AVERAGE(Лист1!C11:E11)*10%)</f>
        <v/>
      </c>
      <c r="E11" s="6"/>
    </row>
    <row r="12" spans="1:5" x14ac:dyDescent="0.25">
      <c r="A12" s="10">
        <v>42301</v>
      </c>
      <c r="B12" s="4">
        <v>655</v>
      </c>
      <c r="C12" s="5" t="str">
        <f>IF(Лист1!C12:E12="","",AVERAGE(Лист1!C12:E12)-AVERAGE(Лист1!C12:E12)*10%)</f>
        <v/>
      </c>
      <c r="D12" s="5" t="str">
        <f>IF(Лист1!C12:E12="","",AVERAGE(Лист1!C12:E12)+AVERAGE(Лист1!C12:E12)*10%)</f>
        <v/>
      </c>
      <c r="E12" s="6"/>
    </row>
    <row r="13" spans="1:5" x14ac:dyDescent="0.25">
      <c r="A13" s="10">
        <v>42302</v>
      </c>
      <c r="B13" s="4">
        <v>655</v>
      </c>
      <c r="C13" s="5" t="str">
        <f>IF(Лист1!C13:E13="","",AVERAGE(Лист1!C13:E13)-AVERAGE(Лист1!C13:E13)*10%)</f>
        <v/>
      </c>
      <c r="D13" s="5" t="str">
        <f>IF(Лист1!C13:E13="","",AVERAGE(Лист1!C13:E13)+AVERAGE(Лист1!C13:E13)*10%)</f>
        <v/>
      </c>
      <c r="E13" s="6"/>
    </row>
  </sheetData>
  <mergeCells count="1">
    <mergeCell ref="C2:D2"/>
  </mergeCells>
  <pageMargins left="0.7" right="0.7" top="0.75" bottom="0.75" header="0.3" footer="0.3"/>
  <ignoredErrors>
    <ignoredError sqref="C4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2015-10-23T09:38:13Z</dcterms:modified>
</cp:coreProperties>
</file>