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6" i="1"/>
  <c r="J17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6" i="1"/>
  <c r="D34" i="1"/>
  <c r="J15" i="1"/>
  <c r="J14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7" i="1"/>
  <c r="F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7" i="1"/>
  <c r="E6" i="1"/>
</calcChain>
</file>

<file path=xl/sharedStrings.xml><?xml version="1.0" encoding="utf-8"?>
<sst xmlns="http://schemas.openxmlformats.org/spreadsheetml/2006/main" count="80" uniqueCount="49">
  <si>
    <t>Количество мест  в Раде 14</t>
  </si>
  <si>
    <t>КАНДТИДАТ 0 от обеих факультетов проходят в раду 100% как представители</t>
  </si>
  <si>
    <t>№ общаги</t>
  </si>
  <si>
    <t>Фамилия кандидата</t>
  </si>
  <si>
    <t>Факультет</t>
  </si>
  <si>
    <t>Кол голосов</t>
  </si>
  <si>
    <t>Рез в %</t>
  </si>
  <si>
    <t>Остаеться 12 мест</t>
  </si>
  <si>
    <t>КАНДИДАТ 0</t>
  </si>
  <si>
    <t>факультет 1</t>
  </si>
  <si>
    <t>Факультет 2</t>
  </si>
  <si>
    <t>Кандидат 1</t>
  </si>
  <si>
    <t>что надо:</t>
  </si>
  <si>
    <t>Кандидат 2</t>
  </si>
  <si>
    <t>чтоб считало % соотношение между кандидатами по критерию №общаги</t>
  </si>
  <si>
    <t>Кандидат 3</t>
  </si>
  <si>
    <t>Чтоб указало на победителя и присвоило ему походной номер в списке по критерию Факультет</t>
  </si>
  <si>
    <t>Кандидат 4</t>
  </si>
  <si>
    <t>проходной номер ето соотношение суми всех голосов за факультет и кол голосов за кандидата от етого факультета</t>
  </si>
  <si>
    <t>Кандидат 5</t>
  </si>
  <si>
    <t>вивело табличку типа в Раду проходт и список кандидатов в кол 14 человек с учетом двоих Кандидатов 0</t>
  </si>
  <si>
    <t>Кандидат 6</t>
  </si>
  <si>
    <t>Кандидат 7</t>
  </si>
  <si>
    <t>Кандидат 8</t>
  </si>
  <si>
    <t>Кандидат 9</t>
  </si>
  <si>
    <t>Кандидат 10</t>
  </si>
  <si>
    <t>Кандидат 11</t>
  </si>
  <si>
    <t>Кандидат 12</t>
  </si>
  <si>
    <t>Кандидат 13</t>
  </si>
  <si>
    <t>Кандидат 14</t>
  </si>
  <si>
    <t>Кандидат 15</t>
  </si>
  <si>
    <t>Кандидат 16</t>
  </si>
  <si>
    <t>Кандидат 17</t>
  </si>
  <si>
    <t>Кандидат 18</t>
  </si>
  <si>
    <t>Кандидат 19</t>
  </si>
  <si>
    <t>Кандидат 20</t>
  </si>
  <si>
    <t>Кандидат 21</t>
  </si>
  <si>
    <t>Кандидат 22</t>
  </si>
  <si>
    <t>Кандидат 23</t>
  </si>
  <si>
    <t>Кандидат 24</t>
  </si>
  <si>
    <t>Кандидат 25</t>
  </si>
  <si>
    <t>Кандидат 26</t>
  </si>
  <si>
    <t>Кандидат 27</t>
  </si>
  <si>
    <t>Кандидат 28</t>
  </si>
  <si>
    <t>Победитель</t>
  </si>
  <si>
    <t>Сумма голосов за:</t>
  </si>
  <si>
    <t>проходной номер</t>
  </si>
  <si>
    <t>наибольший 2</t>
  </si>
  <si>
    <t>Прошедшие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</si>
</sst>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10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I3" sqref="I3"/>
    </sheetView>
  </sheetViews>
  <sheetFormatPr defaultRowHeight="15" x14ac:dyDescent="0.25"/>
  <cols>
    <col min="1" max="1" width="10.28515625" bestFit="1" customWidth="1"/>
    <col min="2" max="2" width="19.42578125" bestFit="1" customWidth="1"/>
    <col min="3" max="3" width="11.85546875" bestFit="1" customWidth="1"/>
    <col min="4" max="5" width="12" bestFit="1" customWidth="1"/>
    <col min="6" max="6" width="12.140625" bestFit="1" customWidth="1"/>
    <col min="7" max="8" width="20.7109375" customWidth="1"/>
    <col min="9" max="9" width="45.28515625" bestFit="1" customWidth="1"/>
  </cols>
  <sheetData>
    <row r="1" spans="1:10" x14ac:dyDescent="0.25">
      <c r="I1" t="s">
        <v>0</v>
      </c>
    </row>
    <row r="2" spans="1:10" x14ac:dyDescent="0.25">
      <c r="I2" t="s">
        <v>1</v>
      </c>
    </row>
    <row r="3" spans="1:10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44</v>
      </c>
      <c r="G3" t="s">
        <v>46</v>
      </c>
      <c r="H3" t="s">
        <v>48</v>
      </c>
      <c r="I3" t="s">
        <v>7</v>
      </c>
    </row>
    <row r="4" spans="1:10" x14ac:dyDescent="0.25">
      <c r="B4" t="s">
        <v>8</v>
      </c>
      <c r="C4" t="s">
        <v>9</v>
      </c>
    </row>
    <row r="5" spans="1:10" x14ac:dyDescent="0.25">
      <c r="B5" t="s">
        <v>8</v>
      </c>
      <c r="C5" t="s">
        <v>10</v>
      </c>
    </row>
    <row r="6" spans="1:10" x14ac:dyDescent="0.25">
      <c r="A6" s="1">
        <v>1</v>
      </c>
      <c r="B6" t="s">
        <v>11</v>
      </c>
      <c r="C6" t="s">
        <v>9</v>
      </c>
      <c r="D6">
        <v>25</v>
      </c>
      <c r="E6" s="6">
        <f>D6/(D6+D7)</f>
        <v>0.26595744680851063</v>
      </c>
      <c r="F6">
        <f>IF(E6&gt;E7,1,0)</f>
        <v>0</v>
      </c>
      <c r="G6" t="str">
        <f>IF(F6=1,IF(MOD(ROW(),2)=0,$J$14,$J$15)/D6,"")</f>
        <v/>
      </c>
      <c r="H6" t="str">
        <f>IF(G6&lt;$J$17,1,"")</f>
        <v/>
      </c>
      <c r="I6" t="s">
        <v>12</v>
      </c>
    </row>
    <row r="7" spans="1:10" x14ac:dyDescent="0.25">
      <c r="A7" s="1">
        <v>1</v>
      </c>
      <c r="B7" t="s">
        <v>13</v>
      </c>
      <c r="C7" t="s">
        <v>10</v>
      </c>
      <c r="D7">
        <v>69</v>
      </c>
      <c r="E7" s="6">
        <f>D7/(D6+D7)</f>
        <v>0.73404255319148937</v>
      </c>
      <c r="F7">
        <f>IF(E7&gt;E6,1,0)</f>
        <v>1</v>
      </c>
      <c r="G7">
        <f t="shared" ref="G7:G33" si="0">IF(F7=1,IF(MOD(ROW(),2)=0,$J$14,$J$15)/D7,"")</f>
        <v>12.231884057971014</v>
      </c>
      <c r="H7">
        <f t="shared" ref="H7:H33" si="1">IF(G7&lt;$J$17,1,"")</f>
        <v>1</v>
      </c>
      <c r="I7" t="s">
        <v>14</v>
      </c>
    </row>
    <row r="8" spans="1:10" x14ac:dyDescent="0.25">
      <c r="A8" s="2">
        <v>2</v>
      </c>
      <c r="B8" t="s">
        <v>15</v>
      </c>
      <c r="C8" t="s">
        <v>9</v>
      </c>
      <c r="D8">
        <v>30</v>
      </c>
      <c r="E8" s="6">
        <f t="shared" ref="E8" si="2">D8/(D8+D9)</f>
        <v>0.42857142857142855</v>
      </c>
      <c r="F8">
        <f t="shared" ref="F8" si="3">IF(E8&gt;E9,1,0)</f>
        <v>0</v>
      </c>
      <c r="G8" t="str">
        <f t="shared" si="0"/>
        <v/>
      </c>
      <c r="H8" t="str">
        <f t="shared" si="1"/>
        <v/>
      </c>
      <c r="I8" t="s">
        <v>16</v>
      </c>
    </row>
    <row r="9" spans="1:10" x14ac:dyDescent="0.25">
      <c r="A9" s="2">
        <v>2</v>
      </c>
      <c r="B9" t="s">
        <v>17</v>
      </c>
      <c r="C9" t="s">
        <v>10</v>
      </c>
      <c r="D9">
        <v>40</v>
      </c>
      <c r="E9" s="6">
        <f t="shared" ref="E9" si="4">D9/(D8+D9)</f>
        <v>0.5714285714285714</v>
      </c>
      <c r="F9">
        <f t="shared" ref="F9" si="5">IF(E9&gt;E8,1,0)</f>
        <v>1</v>
      </c>
      <c r="G9">
        <f t="shared" si="0"/>
        <v>21.1</v>
      </c>
      <c r="H9" t="str">
        <f t="shared" si="1"/>
        <v/>
      </c>
      <c r="I9" t="s">
        <v>18</v>
      </c>
    </row>
    <row r="10" spans="1:10" x14ac:dyDescent="0.25">
      <c r="A10" s="3">
        <v>3</v>
      </c>
      <c r="B10" t="s">
        <v>19</v>
      </c>
      <c r="C10" t="s">
        <v>9</v>
      </c>
      <c r="D10">
        <v>50</v>
      </c>
      <c r="E10" s="6">
        <f t="shared" ref="E10" si="6">D10/(D10+D11)</f>
        <v>0.45454545454545453</v>
      </c>
      <c r="F10">
        <f t="shared" ref="F10" si="7">IF(E10&gt;E11,1,0)</f>
        <v>0</v>
      </c>
      <c r="G10" t="str">
        <f t="shared" si="0"/>
        <v/>
      </c>
      <c r="H10" t="str">
        <f t="shared" si="1"/>
        <v/>
      </c>
      <c r="I10" t="s">
        <v>20</v>
      </c>
    </row>
    <row r="11" spans="1:10" x14ac:dyDescent="0.25">
      <c r="A11" s="3">
        <v>3</v>
      </c>
      <c r="B11" t="s">
        <v>21</v>
      </c>
      <c r="C11" t="s">
        <v>10</v>
      </c>
      <c r="D11">
        <v>60</v>
      </c>
      <c r="E11" s="6">
        <f t="shared" ref="E11" si="8">D11/(D10+D11)</f>
        <v>0.54545454545454541</v>
      </c>
      <c r="F11">
        <f t="shared" ref="F11" si="9">IF(E11&gt;E10,1,0)</f>
        <v>1</v>
      </c>
      <c r="G11">
        <f t="shared" si="0"/>
        <v>14.066666666666666</v>
      </c>
      <c r="H11">
        <f t="shared" si="1"/>
        <v>1</v>
      </c>
    </row>
    <row r="12" spans="1:10" x14ac:dyDescent="0.25">
      <c r="A12" s="4">
        <v>4</v>
      </c>
      <c r="B12" t="s">
        <v>22</v>
      </c>
      <c r="C12" t="s">
        <v>9</v>
      </c>
      <c r="D12">
        <v>70</v>
      </c>
      <c r="E12" s="6">
        <f t="shared" ref="E12" si="10">D12/(D12+D13)</f>
        <v>0.58333333333333337</v>
      </c>
      <c r="F12">
        <f t="shared" ref="F12" si="11">IF(E12&gt;E13,1,0)</f>
        <v>1</v>
      </c>
      <c r="G12">
        <f t="shared" si="0"/>
        <v>9.9142857142857146</v>
      </c>
      <c r="H12">
        <f t="shared" si="1"/>
        <v>1</v>
      </c>
    </row>
    <row r="13" spans="1:10" x14ac:dyDescent="0.25">
      <c r="A13" s="4">
        <v>4</v>
      </c>
      <c r="B13" t="s">
        <v>23</v>
      </c>
      <c r="C13" t="s">
        <v>10</v>
      </c>
      <c r="D13">
        <v>50</v>
      </c>
      <c r="E13" s="6">
        <f t="shared" ref="E13" si="12">D13/(D12+D13)</f>
        <v>0.41666666666666669</v>
      </c>
      <c r="F13">
        <f t="shared" ref="F13" si="13">IF(E13&gt;E12,1,0)</f>
        <v>0</v>
      </c>
      <c r="G13" t="str">
        <f t="shared" si="0"/>
        <v/>
      </c>
      <c r="H13" t="str">
        <f t="shared" si="1"/>
        <v/>
      </c>
      <c r="I13" t="s">
        <v>45</v>
      </c>
    </row>
    <row r="14" spans="1:10" x14ac:dyDescent="0.25">
      <c r="A14">
        <v>5</v>
      </c>
      <c r="B14" t="s">
        <v>24</v>
      </c>
      <c r="C14" t="s">
        <v>9</v>
      </c>
      <c r="D14">
        <v>40</v>
      </c>
      <c r="E14" s="6">
        <f t="shared" ref="E14" si="14">D14/(D14+D15)</f>
        <v>0.53333333333333333</v>
      </c>
      <c r="F14">
        <f t="shared" ref="F14" si="15">IF(E14&gt;E15,1,0)</f>
        <v>1</v>
      </c>
      <c r="G14">
        <f t="shared" si="0"/>
        <v>17.350000000000001</v>
      </c>
      <c r="H14">
        <f t="shared" si="1"/>
        <v>1</v>
      </c>
      <c r="I14" t="s">
        <v>9</v>
      </c>
      <c r="J14" s="5">
        <f>SUMPRODUCT(--(C6:C33=$C$6),D6:D33)</f>
        <v>694</v>
      </c>
    </row>
    <row r="15" spans="1:10" x14ac:dyDescent="0.25">
      <c r="A15">
        <v>5</v>
      </c>
      <c r="B15" t="s">
        <v>25</v>
      </c>
      <c r="C15" t="s">
        <v>10</v>
      </c>
      <c r="D15">
        <v>35</v>
      </c>
      <c r="E15" s="6">
        <f t="shared" ref="E15" si="16">D15/(D14+D15)</f>
        <v>0.46666666666666667</v>
      </c>
      <c r="F15">
        <f t="shared" ref="F15" si="17">IF(E15&gt;E14,1,0)</f>
        <v>0</v>
      </c>
      <c r="G15" t="str">
        <f t="shared" si="0"/>
        <v/>
      </c>
      <c r="H15" t="str">
        <f t="shared" si="1"/>
        <v/>
      </c>
      <c r="I15" t="s">
        <v>10</v>
      </c>
      <c r="J15" s="5">
        <f>SUMPRODUCT(--(C6:C33=$C$7),D6:D33)</f>
        <v>844</v>
      </c>
    </row>
    <row r="16" spans="1:10" x14ac:dyDescent="0.25">
      <c r="A16">
        <v>6</v>
      </c>
      <c r="B16" t="s">
        <v>26</v>
      </c>
      <c r="C16" t="s">
        <v>9</v>
      </c>
      <c r="D16">
        <v>45</v>
      </c>
      <c r="E16" s="6">
        <f t="shared" ref="E16" si="18">D16/(D16+D17)</f>
        <v>0.36885245901639346</v>
      </c>
      <c r="F16">
        <f t="shared" ref="F16" si="19">IF(E16&gt;E17,1,0)</f>
        <v>0</v>
      </c>
      <c r="G16" t="str">
        <f t="shared" si="0"/>
        <v/>
      </c>
      <c r="H16" t="str">
        <f t="shared" si="1"/>
        <v/>
      </c>
    </row>
    <row r="17" spans="1:10" x14ac:dyDescent="0.25">
      <c r="A17">
        <v>6</v>
      </c>
      <c r="B17" t="s">
        <v>27</v>
      </c>
      <c r="C17" t="s">
        <v>10</v>
      </c>
      <c r="D17">
        <v>77</v>
      </c>
      <c r="E17" s="6">
        <f t="shared" ref="E17" si="20">D17/(D16+D17)</f>
        <v>0.63114754098360659</v>
      </c>
      <c r="F17">
        <f t="shared" ref="F17" si="21">IF(E17&gt;E16,1,0)</f>
        <v>1</v>
      </c>
      <c r="G17">
        <f t="shared" si="0"/>
        <v>10.961038961038961</v>
      </c>
      <c r="H17">
        <f t="shared" si="1"/>
        <v>1</v>
      </c>
      <c r="I17" t="s">
        <v>47</v>
      </c>
      <c r="J17">
        <f>LARGE(G6:G33,2)</f>
        <v>21.1</v>
      </c>
    </row>
    <row r="18" spans="1:10" x14ac:dyDescent="0.25">
      <c r="A18">
        <v>7</v>
      </c>
      <c r="B18" t="s">
        <v>28</v>
      </c>
      <c r="C18" t="s">
        <v>9</v>
      </c>
      <c r="D18">
        <v>25</v>
      </c>
      <c r="E18" s="6">
        <f t="shared" ref="E18" si="22">D18/(D18+D19)</f>
        <v>0.20161290322580644</v>
      </c>
      <c r="F18">
        <f t="shared" ref="F18" si="23">IF(E18&gt;E19,1,0)</f>
        <v>0</v>
      </c>
      <c r="G18" t="str">
        <f t="shared" si="0"/>
        <v/>
      </c>
      <c r="H18" t="str">
        <f t="shared" si="1"/>
        <v/>
      </c>
    </row>
    <row r="19" spans="1:10" x14ac:dyDescent="0.25">
      <c r="A19">
        <v>7</v>
      </c>
      <c r="B19" t="s">
        <v>29</v>
      </c>
      <c r="C19" t="s">
        <v>10</v>
      </c>
      <c r="D19">
        <v>99</v>
      </c>
      <c r="E19" s="6">
        <f t="shared" ref="E19" si="24">D19/(D18+D19)</f>
        <v>0.79838709677419351</v>
      </c>
      <c r="F19">
        <f t="shared" ref="F19" si="25">IF(E19&gt;E18,1,0)</f>
        <v>1</v>
      </c>
      <c r="G19">
        <f t="shared" si="0"/>
        <v>8.525252525252526</v>
      </c>
      <c r="H19">
        <f t="shared" si="1"/>
        <v>1</v>
      </c>
    </row>
    <row r="20" spans="1:10" x14ac:dyDescent="0.25">
      <c r="A20">
        <v>8</v>
      </c>
      <c r="B20" t="s">
        <v>30</v>
      </c>
      <c r="C20" t="s">
        <v>9</v>
      </c>
      <c r="D20">
        <v>120</v>
      </c>
      <c r="E20" s="6">
        <f t="shared" ref="E20" si="26">D20/(D20+D21)</f>
        <v>0.66666666666666663</v>
      </c>
      <c r="F20">
        <f t="shared" ref="F20" si="27">IF(E20&gt;E21,1,0)</f>
        <v>1</v>
      </c>
      <c r="G20">
        <f t="shared" si="0"/>
        <v>5.7833333333333332</v>
      </c>
      <c r="H20">
        <f t="shared" si="1"/>
        <v>1</v>
      </c>
    </row>
    <row r="21" spans="1:10" x14ac:dyDescent="0.25">
      <c r="A21">
        <v>8</v>
      </c>
      <c r="B21" t="s">
        <v>31</v>
      </c>
      <c r="C21" t="s">
        <v>10</v>
      </c>
      <c r="D21">
        <v>60</v>
      </c>
      <c r="E21" s="6">
        <f t="shared" ref="E21" si="28">D21/(D20+D21)</f>
        <v>0.33333333333333331</v>
      </c>
      <c r="F21">
        <f t="shared" ref="F21" si="29">IF(E21&gt;E20,1,0)</f>
        <v>0</v>
      </c>
      <c r="G21" t="str">
        <f t="shared" si="0"/>
        <v/>
      </c>
      <c r="H21" t="str">
        <f t="shared" si="1"/>
        <v/>
      </c>
    </row>
    <row r="22" spans="1:10" x14ac:dyDescent="0.25">
      <c r="A22">
        <v>9</v>
      </c>
      <c r="B22" t="s">
        <v>32</v>
      </c>
      <c r="C22" t="s">
        <v>9</v>
      </c>
      <c r="D22">
        <v>50</v>
      </c>
      <c r="E22" s="6">
        <f t="shared" ref="E22" si="30">D22/(D22+D23)</f>
        <v>0.43103448275862066</v>
      </c>
      <c r="F22">
        <f t="shared" ref="F22" si="31">IF(E22&gt;E23,1,0)</f>
        <v>0</v>
      </c>
      <c r="G22" t="str">
        <f t="shared" si="0"/>
        <v/>
      </c>
      <c r="H22" t="str">
        <f t="shared" si="1"/>
        <v/>
      </c>
    </row>
    <row r="23" spans="1:10" x14ac:dyDescent="0.25">
      <c r="A23">
        <v>9</v>
      </c>
      <c r="B23" t="s">
        <v>33</v>
      </c>
      <c r="C23" t="s">
        <v>10</v>
      </c>
      <c r="D23">
        <v>66</v>
      </c>
      <c r="E23" s="6">
        <f t="shared" ref="E23" si="32">D23/(D22+D23)</f>
        <v>0.56896551724137934</v>
      </c>
      <c r="F23">
        <f t="shared" ref="F23" si="33">IF(E23&gt;E22,1,0)</f>
        <v>1</v>
      </c>
      <c r="G23">
        <f t="shared" si="0"/>
        <v>12.787878787878787</v>
      </c>
      <c r="H23">
        <f t="shared" si="1"/>
        <v>1</v>
      </c>
    </row>
    <row r="24" spans="1:10" x14ac:dyDescent="0.25">
      <c r="A24">
        <v>10</v>
      </c>
      <c r="B24" t="s">
        <v>34</v>
      </c>
      <c r="C24" t="s">
        <v>9</v>
      </c>
      <c r="D24">
        <v>95</v>
      </c>
      <c r="E24" s="6">
        <f t="shared" ref="E24" si="34">D24/(D24+D25)</f>
        <v>0.6785714285714286</v>
      </c>
      <c r="F24">
        <f t="shared" ref="F24" si="35">IF(E24&gt;E25,1,0)</f>
        <v>1</v>
      </c>
      <c r="G24">
        <f t="shared" si="0"/>
        <v>7.3052631578947365</v>
      </c>
      <c r="H24">
        <f t="shared" si="1"/>
        <v>1</v>
      </c>
    </row>
    <row r="25" spans="1:10" x14ac:dyDescent="0.25">
      <c r="A25">
        <v>10</v>
      </c>
      <c r="B25" t="s">
        <v>35</v>
      </c>
      <c r="C25" t="s">
        <v>10</v>
      </c>
      <c r="D25">
        <v>45</v>
      </c>
      <c r="E25" s="6">
        <f t="shared" ref="E25" si="36">D25/(D24+D25)</f>
        <v>0.32142857142857145</v>
      </c>
      <c r="F25">
        <f t="shared" ref="F25" si="37">IF(E25&gt;E24,1,0)</f>
        <v>0</v>
      </c>
      <c r="G25" t="str">
        <f t="shared" si="0"/>
        <v/>
      </c>
      <c r="H25" t="str">
        <f t="shared" si="1"/>
        <v/>
      </c>
    </row>
    <row r="26" spans="1:10" x14ac:dyDescent="0.25">
      <c r="A26">
        <v>11</v>
      </c>
      <c r="B26" t="s">
        <v>36</v>
      </c>
      <c r="C26" t="s">
        <v>9</v>
      </c>
      <c r="D26">
        <v>56</v>
      </c>
      <c r="E26" s="6">
        <f t="shared" ref="E26" si="38">D26/(D26+D27)</f>
        <v>0.53846153846153844</v>
      </c>
      <c r="F26">
        <f t="shared" ref="F26" si="39">IF(E26&gt;E27,1,0)</f>
        <v>1</v>
      </c>
      <c r="G26">
        <f t="shared" si="0"/>
        <v>12.392857142857142</v>
      </c>
      <c r="H26">
        <f t="shared" si="1"/>
        <v>1</v>
      </c>
    </row>
    <row r="27" spans="1:10" x14ac:dyDescent="0.25">
      <c r="A27">
        <v>11</v>
      </c>
      <c r="B27" t="s">
        <v>37</v>
      </c>
      <c r="C27" t="s">
        <v>10</v>
      </c>
      <c r="D27">
        <v>48</v>
      </c>
      <c r="E27" s="6">
        <f t="shared" ref="E27" si="40">D27/(D26+D27)</f>
        <v>0.46153846153846156</v>
      </c>
      <c r="F27">
        <f t="shared" ref="F27" si="41">IF(E27&gt;E26,1,0)</f>
        <v>0</v>
      </c>
      <c r="G27" t="str">
        <f t="shared" si="0"/>
        <v/>
      </c>
      <c r="H27" t="str">
        <f t="shared" si="1"/>
        <v/>
      </c>
    </row>
    <row r="28" spans="1:10" x14ac:dyDescent="0.25">
      <c r="A28">
        <v>12</v>
      </c>
      <c r="B28" t="s">
        <v>38</v>
      </c>
      <c r="C28" t="s">
        <v>9</v>
      </c>
      <c r="D28">
        <v>32</v>
      </c>
      <c r="E28" s="6">
        <f t="shared" ref="E28" si="42">D28/(D28+D29)</f>
        <v>0.29906542056074764</v>
      </c>
      <c r="F28">
        <f t="shared" ref="F28" si="43">IF(E28&gt;E29,1,0)</f>
        <v>0</v>
      </c>
      <c r="G28" t="str">
        <f t="shared" si="0"/>
        <v/>
      </c>
      <c r="H28" t="str">
        <f t="shared" si="1"/>
        <v/>
      </c>
    </row>
    <row r="29" spans="1:10" x14ac:dyDescent="0.25">
      <c r="A29">
        <v>12</v>
      </c>
      <c r="B29" t="s">
        <v>39</v>
      </c>
      <c r="C29" t="s">
        <v>10</v>
      </c>
      <c r="D29">
        <v>75</v>
      </c>
      <c r="E29" s="6">
        <f t="shared" ref="E29" si="44">D29/(D28+D29)</f>
        <v>0.7009345794392523</v>
      </c>
      <c r="F29">
        <f t="shared" ref="F29" si="45">IF(E29&gt;E28,1,0)</f>
        <v>1</v>
      </c>
      <c r="G29">
        <f t="shared" si="0"/>
        <v>11.253333333333334</v>
      </c>
      <c r="H29">
        <f t="shared" si="1"/>
        <v>1</v>
      </c>
    </row>
    <row r="30" spans="1:10" x14ac:dyDescent="0.25">
      <c r="A30">
        <v>13</v>
      </c>
      <c r="B30" t="s">
        <v>40</v>
      </c>
      <c r="C30" t="s">
        <v>9</v>
      </c>
      <c r="D30">
        <v>12</v>
      </c>
      <c r="E30" s="6">
        <f t="shared" ref="E30" si="46">D30/(D30+D31)</f>
        <v>0.35294117647058826</v>
      </c>
      <c r="F30">
        <f t="shared" ref="F30" si="47">IF(E30&gt;E31,1,0)</f>
        <v>0</v>
      </c>
      <c r="G30" t="str">
        <f t="shared" si="0"/>
        <v/>
      </c>
      <c r="H30" t="str">
        <f t="shared" si="1"/>
        <v/>
      </c>
    </row>
    <row r="31" spans="1:10" x14ac:dyDescent="0.25">
      <c r="A31">
        <v>13</v>
      </c>
      <c r="B31" t="s">
        <v>41</v>
      </c>
      <c r="C31" t="s">
        <v>10</v>
      </c>
      <c r="D31">
        <v>22</v>
      </c>
      <c r="E31" s="6">
        <f t="shared" ref="E31" si="48">D31/(D30+D31)</f>
        <v>0.6470588235294118</v>
      </c>
      <c r="F31">
        <f t="shared" ref="F31" si="49">IF(E31&gt;E30,1,0)</f>
        <v>1</v>
      </c>
      <c r="G31">
        <f t="shared" si="0"/>
        <v>38.363636363636367</v>
      </c>
      <c r="H31" t="str">
        <f t="shared" si="1"/>
        <v/>
      </c>
    </row>
    <row r="32" spans="1:10" x14ac:dyDescent="0.25">
      <c r="A32">
        <v>14</v>
      </c>
      <c r="B32" t="s">
        <v>42</v>
      </c>
      <c r="C32" t="s">
        <v>9</v>
      </c>
      <c r="D32">
        <v>44</v>
      </c>
      <c r="E32" s="6">
        <f t="shared" ref="E32" si="50">D32/(D32+D33)</f>
        <v>0.30985915492957744</v>
      </c>
      <c r="F32">
        <f t="shared" ref="F32" si="51">IF(E32&gt;E33,1,0)</f>
        <v>0</v>
      </c>
      <c r="G32" t="str">
        <f t="shared" si="0"/>
        <v/>
      </c>
      <c r="H32" t="str">
        <f t="shared" si="1"/>
        <v/>
      </c>
    </row>
    <row r="33" spans="1:8" x14ac:dyDescent="0.25">
      <c r="A33">
        <v>14</v>
      </c>
      <c r="B33" t="s">
        <v>43</v>
      </c>
      <c r="C33" t="s">
        <v>10</v>
      </c>
      <c r="D33">
        <v>98</v>
      </c>
      <c r="E33" s="6">
        <f t="shared" ref="E33" si="52">D33/(D32+D33)</f>
        <v>0.6901408450704225</v>
      </c>
      <c r="F33">
        <f t="shared" ref="F33" si="53">IF(E33&gt;E32,1,0)</f>
        <v>1</v>
      </c>
      <c r="G33">
        <f t="shared" si="0"/>
        <v>8.612244897959183</v>
      </c>
      <c r="H33">
        <f t="shared" si="1"/>
        <v>1</v>
      </c>
    </row>
    <row r="34" spans="1:8" x14ac:dyDescent="0.25">
      <c r="D34">
        <f>SUM(D6:D33)</f>
        <v>1538</v>
      </c>
    </row>
  </sheetData>
  <conditionalFormatting sqref="B6:B33">
    <cfRule type="expression" dxfId="1" priority="1">
      <formula>H6=1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evg</cp:lastModifiedBy>
  <dcterms:created xsi:type="dcterms:W3CDTF">2015-10-25T08:05:04Z</dcterms:created>
  <dcterms:modified xsi:type="dcterms:W3CDTF">2015-10-25T19:40:11Z</dcterms:modified>
</cp:coreProperties>
</file>