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155" windowHeight="8505"/>
  </bookViews>
  <sheets>
    <sheet name="Лист1" sheetId="1" r:id="rId1"/>
  </sheets>
  <definedNames>
    <definedName name="_xlnm._FilterDatabase" localSheetId="0" hidden="1">Лист1!$N$10:$N$22</definedName>
  </definedNames>
  <calcPr calcId="125725"/>
</workbook>
</file>

<file path=xl/calcChain.xml><?xml version="1.0" encoding="utf-8"?>
<calcChain xmlns="http://schemas.openxmlformats.org/spreadsheetml/2006/main">
  <c r="H25" i="1"/>
  <c r="N14" s="1"/>
  <c r="N19" l="1"/>
  <c r="N13"/>
  <c r="N21"/>
  <c r="N17"/>
  <c r="N15"/>
  <c r="N22"/>
  <c r="N20"/>
  <c r="N18"/>
  <c r="N16"/>
</calcChain>
</file>

<file path=xl/sharedStrings.xml><?xml version="1.0" encoding="utf-8"?>
<sst xmlns="http://schemas.openxmlformats.org/spreadsheetml/2006/main" count="42" uniqueCount="29">
  <si>
    <t>*</t>
  </si>
  <si>
    <t>Количество льготных переговоров:</t>
  </si>
  <si>
    <t>льготный тариф:</t>
  </si>
  <si>
    <t>Тариф:</t>
  </si>
  <si>
    <t>да</t>
  </si>
  <si>
    <t>вт</t>
  </si>
  <si>
    <t>Удалов</t>
  </si>
  <si>
    <t>нет</t>
  </si>
  <si>
    <t>пт</t>
  </si>
  <si>
    <t>Дубинин</t>
  </si>
  <si>
    <t>ср</t>
  </si>
  <si>
    <t>Житняков</t>
  </si>
  <si>
    <t>Кипелов</t>
  </si>
  <si>
    <t>сб</t>
  </si>
  <si>
    <t>Васильев</t>
  </si>
  <si>
    <t>Кинчев</t>
  </si>
  <si>
    <t>чт</t>
  </si>
  <si>
    <t>Самойлов</t>
  </si>
  <si>
    <t>Сидоров</t>
  </si>
  <si>
    <t>Иванов</t>
  </si>
  <si>
    <t>Петров</t>
  </si>
  <si>
    <t>Оплата</t>
  </si>
  <si>
    <t>Длительность (мин)</t>
  </si>
  <si>
    <t>Время начала переговоров(чч:мм)</t>
  </si>
  <si>
    <t>Праздник (да/нет)</t>
  </si>
  <si>
    <t>День недели</t>
  </si>
  <si>
    <t>Дата</t>
  </si>
  <si>
    <t>Фамилия</t>
  </si>
  <si>
    <t>Таблица "Междугородные перегворы" № п/п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</si>
</sst>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#,##0.00&quot;р.&quot;"/>
    <numFmt numFmtId="165" formatCode="#,##0&quot;р.&quot;"/>
    <numFmt numFmtId="166" formatCode="h:mm;@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1" applyNumberFormat="1" applyFont="1"/>
    <xf numFmtId="0" fontId="0" fillId="0" borderId="0" xfId="0" applyAlignment="1"/>
    <xf numFmtId="0" fontId="0" fillId="0" borderId="0" xfId="0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10:P27"/>
  <sheetViews>
    <sheetView tabSelected="1" topLeftCell="F7" workbookViewId="0">
      <selection activeCell="N13" sqref="N13"/>
    </sheetView>
  </sheetViews>
  <sheetFormatPr defaultRowHeight="15"/>
  <cols>
    <col min="7" max="7" width="21.5703125" customWidth="1"/>
    <col min="8" max="8" width="12.28515625" customWidth="1"/>
    <col min="9" max="9" width="11.5703125" customWidth="1"/>
    <col min="11" max="11" width="13.28515625" customWidth="1"/>
    <col min="13" max="13" width="16" customWidth="1"/>
    <col min="16" max="16" width="10.28515625" bestFit="1" customWidth="1"/>
  </cols>
  <sheetData>
    <row r="10" spans="7:16">
      <c r="G10" s="8" t="s">
        <v>28</v>
      </c>
      <c r="H10" s="8" t="s">
        <v>27</v>
      </c>
      <c r="I10" s="8" t="s">
        <v>26</v>
      </c>
      <c r="J10" s="8" t="s">
        <v>25</v>
      </c>
      <c r="K10" s="8" t="s">
        <v>24</v>
      </c>
      <c r="L10" s="8" t="s">
        <v>23</v>
      </c>
      <c r="M10" s="8" t="s">
        <v>22</v>
      </c>
      <c r="N10" s="8" t="s">
        <v>21</v>
      </c>
    </row>
    <row r="11" spans="7:16">
      <c r="G11" s="8"/>
      <c r="H11" s="8"/>
      <c r="I11" s="8"/>
      <c r="J11" s="8"/>
      <c r="K11" s="8"/>
      <c r="L11" s="8"/>
      <c r="M11" s="8"/>
      <c r="N11" s="8"/>
    </row>
    <row r="12" spans="7:16">
      <c r="G12" s="8"/>
      <c r="H12" s="8"/>
      <c r="I12" s="8"/>
      <c r="J12" s="8"/>
      <c r="K12" s="8"/>
      <c r="L12" s="8"/>
      <c r="M12" s="8"/>
      <c r="N12" s="8"/>
    </row>
    <row r="13" spans="7:16">
      <c r="G13" s="3">
        <v>1</v>
      </c>
      <c r="H13" s="3" t="s">
        <v>20</v>
      </c>
      <c r="I13" s="5">
        <v>41872</v>
      </c>
      <c r="J13" s="3" t="s">
        <v>16</v>
      </c>
      <c r="K13" s="3" t="s">
        <v>7</v>
      </c>
      <c r="L13" s="4">
        <v>0.82986111111111116</v>
      </c>
      <c r="M13" s="3">
        <v>10</v>
      </c>
      <c r="N13" s="3">
        <f>IF(OR(J13="сб",J13="вс",K13="да",L13&gt;=20,L13&lt;=8),M13*$H$25,M13*$H$24)</f>
        <v>35</v>
      </c>
    </row>
    <row r="14" spans="7:16">
      <c r="G14" s="3">
        <v>2</v>
      </c>
      <c r="H14" s="3" t="s">
        <v>19</v>
      </c>
      <c r="I14" s="5">
        <v>41874</v>
      </c>
      <c r="J14" s="3" t="s">
        <v>13</v>
      </c>
      <c r="K14" s="3" t="s">
        <v>7</v>
      </c>
      <c r="L14" s="4">
        <v>0.58472222222222225</v>
      </c>
      <c r="M14" s="3">
        <v>2</v>
      </c>
      <c r="N14" s="3">
        <f t="shared" ref="N14:N22" si="0">IF(OR(J14="сб",J14="вс",K14="да",L14&gt;=2000,L14&lt;=800),M14*$H$25,M14*$H$24)</f>
        <v>7</v>
      </c>
      <c r="P14" s="6"/>
    </row>
    <row r="15" spans="7:16">
      <c r="G15" s="3">
        <v>3</v>
      </c>
      <c r="H15" s="3" t="s">
        <v>18</v>
      </c>
      <c r="I15" s="5">
        <v>41878</v>
      </c>
      <c r="J15" s="3" t="s">
        <v>10</v>
      </c>
      <c r="K15" s="3" t="s">
        <v>7</v>
      </c>
      <c r="L15" s="4">
        <v>0.12083333333333333</v>
      </c>
      <c r="M15" s="3">
        <v>3</v>
      </c>
      <c r="N15" s="3">
        <f t="shared" si="0"/>
        <v>10.5</v>
      </c>
    </row>
    <row r="16" spans="7:16">
      <c r="G16" s="3">
        <v>4</v>
      </c>
      <c r="H16" s="3" t="s">
        <v>17</v>
      </c>
      <c r="I16" s="5">
        <v>41879</v>
      </c>
      <c r="J16" s="3" t="s">
        <v>16</v>
      </c>
      <c r="K16" s="3" t="s">
        <v>7</v>
      </c>
      <c r="L16" s="4">
        <v>0.71527777777777779</v>
      </c>
      <c r="M16" s="3">
        <v>12</v>
      </c>
      <c r="N16" s="3">
        <f t="shared" si="0"/>
        <v>42</v>
      </c>
    </row>
    <row r="17" spans="7:14">
      <c r="G17" s="3">
        <v>5</v>
      </c>
      <c r="H17" s="3" t="s">
        <v>15</v>
      </c>
      <c r="I17" s="5">
        <v>41880</v>
      </c>
      <c r="J17" s="3" t="s">
        <v>8</v>
      </c>
      <c r="K17" s="3" t="s">
        <v>7</v>
      </c>
      <c r="L17" s="4">
        <v>0.31180555555555556</v>
      </c>
      <c r="M17" s="3">
        <v>7</v>
      </c>
      <c r="N17" s="3">
        <f t="shared" si="0"/>
        <v>24.5</v>
      </c>
    </row>
    <row r="18" spans="7:14">
      <c r="G18" s="3">
        <v>6</v>
      </c>
      <c r="H18" s="3" t="s">
        <v>14</v>
      </c>
      <c r="I18" s="5">
        <v>41881</v>
      </c>
      <c r="J18" s="3" t="s">
        <v>13</v>
      </c>
      <c r="K18" s="3" t="s">
        <v>7</v>
      </c>
      <c r="L18" s="4">
        <v>0.56597222222222221</v>
      </c>
      <c r="M18" s="3">
        <v>19</v>
      </c>
      <c r="N18" s="3">
        <f t="shared" si="0"/>
        <v>66.5</v>
      </c>
    </row>
    <row r="19" spans="7:14">
      <c r="G19" s="3">
        <v>7</v>
      </c>
      <c r="H19" s="3" t="s">
        <v>12</v>
      </c>
      <c r="I19" s="5">
        <v>41884</v>
      </c>
      <c r="J19" s="3" t="s">
        <v>5</v>
      </c>
      <c r="K19" s="3" t="s">
        <v>7</v>
      </c>
      <c r="L19" s="4">
        <v>0.93472222222222223</v>
      </c>
      <c r="M19" s="3">
        <v>1</v>
      </c>
      <c r="N19" s="3">
        <f t="shared" si="0"/>
        <v>3.5</v>
      </c>
    </row>
    <row r="20" spans="7:14">
      <c r="G20" s="3">
        <v>8</v>
      </c>
      <c r="H20" s="3" t="s">
        <v>11</v>
      </c>
      <c r="I20" s="5">
        <v>41885</v>
      </c>
      <c r="J20" s="3" t="s">
        <v>10</v>
      </c>
      <c r="K20" s="3" t="s">
        <v>7</v>
      </c>
      <c r="L20" s="4">
        <v>0.67499999999999993</v>
      </c>
      <c r="M20" s="3">
        <v>5</v>
      </c>
      <c r="N20" s="3">
        <f t="shared" si="0"/>
        <v>17.5</v>
      </c>
    </row>
    <row r="21" spans="7:14">
      <c r="G21" s="3">
        <v>9</v>
      </c>
      <c r="H21" s="3" t="s">
        <v>9</v>
      </c>
      <c r="I21" s="5">
        <v>41887</v>
      </c>
      <c r="J21" s="3" t="s">
        <v>8</v>
      </c>
      <c r="K21" s="3" t="s">
        <v>7</v>
      </c>
      <c r="L21" s="4">
        <v>0.66527777777777775</v>
      </c>
      <c r="M21" s="3">
        <v>6</v>
      </c>
      <c r="N21" s="3">
        <f t="shared" si="0"/>
        <v>21</v>
      </c>
    </row>
    <row r="22" spans="7:14">
      <c r="G22" s="3">
        <v>10</v>
      </c>
      <c r="H22" s="3" t="s">
        <v>6</v>
      </c>
      <c r="I22" s="5">
        <v>41947</v>
      </c>
      <c r="J22" s="3" t="s">
        <v>5</v>
      </c>
      <c r="K22" s="3" t="s">
        <v>4</v>
      </c>
      <c r="L22" s="4">
        <v>0.25</v>
      </c>
      <c r="M22" s="3">
        <v>4</v>
      </c>
      <c r="N22" s="3">
        <f t="shared" si="0"/>
        <v>14</v>
      </c>
    </row>
    <row r="24" spans="7:14">
      <c r="G24" t="s">
        <v>3</v>
      </c>
      <c r="H24" s="2">
        <v>7</v>
      </c>
    </row>
    <row r="25" spans="7:14">
      <c r="G25" t="s">
        <v>2</v>
      </c>
      <c r="H25" s="1">
        <f>H24*50%</f>
        <v>3.5</v>
      </c>
    </row>
    <row r="27" spans="7:14">
      <c r="G27" s="7" t="s">
        <v>1</v>
      </c>
      <c r="H27" s="7"/>
      <c r="I27" t="s">
        <v>0</v>
      </c>
    </row>
  </sheetData>
  <mergeCells count="9">
    <mergeCell ref="G27:H27"/>
    <mergeCell ref="M10:M12"/>
    <mergeCell ref="N10:N12"/>
    <mergeCell ref="G10:G12"/>
    <mergeCell ref="H10:H12"/>
    <mergeCell ref="I10:I12"/>
    <mergeCell ref="J10:J12"/>
    <mergeCell ref="K10:K12"/>
    <mergeCell ref="L10:L12"/>
  </mergeCells>
  <conditionalFormatting sqref="P14">
    <cfRule type="containsText" dxfId="1" priority="1" operator="containsText" text="д">
      <formula>NOT(ISERROR(SEARCH("д",P14)))</formula>
    </cfRule>
    <cfRule type="containsText" dxfId="0" priority="2" operator="containsText" text="да">
      <formula>NOT(ISERROR(SEARCH("да",P14)))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Гузель</dc:creator>
  <cp:lastModifiedBy>Гузель</cp:lastModifiedBy>
  <dcterms:created xsi:type="dcterms:W3CDTF">2015-11-01T11:19:25Z</dcterms:created>
  <dcterms:modified xsi:type="dcterms:W3CDTF">2015-11-01T11:20:34Z</dcterms:modified>
</cp:coreProperties>
</file>