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<sst xmlns="http://schemas.openxmlformats.org/spreadsheetml/2006/main" count="28" uniqueCount="28">
  <si>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Как должно бы быть</t>
  </si>
  <si>
    <t>закончились 1 в желтом</t>
  </si>
  <si>
    <t>начались 1</t>
  </si>
  <si>
    <t>кончились</t>
  </si>
  <si>
    <t>снова начались 1</t>
  </si>
  <si>
    <t>последняя 1</t>
  </si>
  <si>
    <t>больше 1 нет след.2</t>
  </si>
  <si>
    <t>2 кончились</t>
  </si>
  <si>
    <t>2 снова начались</t>
  </si>
  <si>
    <t>То же но в виде 0000#</t>
  </si>
  <si>
    <t>сцепка через -</t>
  </si>
  <si>
    <t>Колво повторов идефикатора сверху, в 2 желтом столбце</t>
  </si>
  <si>
    <t>слева * 1</t>
  </si>
  <si>
    <t>сцепка двух 000# и 0000# в текст</t>
  </si>
  <si>
    <t>2 больше нет</t>
  </si>
  <si>
    <t>считаем с первой 3</t>
  </si>
  <si>
    <t>3 кончилась</t>
  </si>
  <si>
    <t>3 вновь началась</t>
  </si>
  <si>
    <t>Индефикатор с усл. Формат.</t>
  </si>
  <si>
    <t>То же но в виде 000#</t>
  </si>
  <si>
    <t>Фильтры и сортировка не допустимы….</t>
  </si>
  <si>
    <t xml:space="preserve">Какието даннные </t>
  </si>
  <si>
    <t>первы</t>
  </si>
  <si>
    <t>четве</t>
  </si>
  <si>
    <t>восмо</t>
  </si>
  <si>
    <t>пяты</t>
  </si>
  <si>
    <t>седьм</t>
  </si>
  <si>
    <t>Из "Слева* 1"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</si>
</sst>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33" borderId="0" xfId="0" applyFont="1" applyFill="1" applyAlignment="1">
      <alignment wrapText="1"/>
    </xf>
    <xf numFmtId="0" fontId="30" fillId="33" borderId="0" xfId="0" applyFont="1" applyFill="1" applyAlignment="1">
      <alignment/>
    </xf>
    <xf numFmtId="0" fontId="41" fillId="34" borderId="0" xfId="0" applyFont="1" applyFill="1" applyAlignment="1">
      <alignment wrapText="1"/>
    </xf>
    <xf numFmtId="0" fontId="30" fillId="34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4" max="4" width="11.00390625" style="0" customWidth="1"/>
    <col min="13" max="13" width="14.57421875" style="0" customWidth="1"/>
    <col min="14" max="14" width="13.28125" style="10" customWidth="1"/>
  </cols>
  <sheetData>
    <row r="1" spans="3:17" ht="84.75">
      <c r="C1" s="4" t="s">
        <v>18</v>
      </c>
      <c r="D1" t="str">
        <f>M1</f>
        <v>Как должно бы быть</v>
      </c>
      <c r="E1" s="2" t="s">
        <v>19</v>
      </c>
      <c r="F1" s="2" t="s">
        <v>27</v>
      </c>
      <c r="G1" s="8" t="s">
        <v>21</v>
      </c>
      <c r="H1" s="6" t="s">
        <v>11</v>
      </c>
      <c r="I1" s="2" t="s">
        <v>9</v>
      </c>
      <c r="J1" s="2" t="s">
        <v>13</v>
      </c>
      <c r="K1" s="2" t="s">
        <v>12</v>
      </c>
      <c r="L1" s="1" t="s">
        <v>10</v>
      </c>
      <c r="M1" s="1" t="s">
        <v>0</v>
      </c>
      <c r="N1" s="1"/>
      <c r="O1" s="1"/>
      <c r="P1" s="1"/>
      <c r="Q1" s="1" t="s">
        <v>20</v>
      </c>
    </row>
    <row r="2" spans="3:14" ht="15">
      <c r="C2" s="5"/>
      <c r="D2">
        <f>M2</f>
        <v>0</v>
      </c>
      <c r="E2" s="3"/>
      <c r="F2" s="3"/>
      <c r="G2" s="9"/>
      <c r="H2" s="7"/>
      <c r="I2" s="3"/>
      <c r="J2" s="3"/>
      <c r="K2" s="3"/>
      <c r="N2" s="1"/>
    </row>
    <row r="3" spans="1:18" ht="15">
      <c r="A3">
        <f>MIN(C$3:C3)</f>
        <v>1</v>
      </c>
      <c r="C3" s="5">
        <v>1</v>
      </c>
      <c r="D3">
        <f>M3</f>
        <v>1</v>
      </c>
      <c r="E3" s="3" t="str">
        <f>TEXT(C3,"000")</f>
        <v>001</v>
      </c>
      <c r="F3" s="3">
        <f>K3</f>
        <v>100001</v>
      </c>
      <c r="G3" s="9" t="s">
        <v>22</v>
      </c>
      <c r="H3" s="7">
        <f>IF(C3=0,0,COUNTIF(C$3:C3,C3))</f>
        <v>1</v>
      </c>
      <c r="I3" s="3" t="str">
        <f>TEXT(H3,"00000")</f>
        <v>00001</v>
      </c>
      <c r="J3" s="3" t="str">
        <f>CONCATENATE(E3,I3)</f>
        <v>00100001</v>
      </c>
      <c r="K3" s="3">
        <f>J3*1</f>
        <v>100001</v>
      </c>
      <c r="L3" t="str">
        <f>CONCATENATE(E3,"-",I3)</f>
        <v>001-00001</v>
      </c>
      <c r="M3">
        <v>1</v>
      </c>
      <c r="N3" s="1"/>
      <c r="P3">
        <f>MAX(K$3:K3)</f>
        <v>100001</v>
      </c>
      <c r="Q3" t="str">
        <f>VLOOKUP(P3,F$3:G$33,2,0)</f>
        <v>первы</v>
      </c>
      <c r="R3" s="11" t="e">
        <f>MATCH(MIN(IF((A2:G2)&gt;=MAX(A2:G2)-20,A2:G2)),A2:G2,0)</f>
        <v>#VALUE!</v>
      </c>
    </row>
    <row r="4" spans="3:17" ht="15">
      <c r="C4" s="5">
        <v>1</v>
      </c>
      <c r="D4">
        <f>M4</f>
        <v>2</v>
      </c>
      <c r="E4" s="3" t="str">
        <f>TEXT(C4,"000")</f>
        <v>001</v>
      </c>
      <c r="F4" s="3">
        <f aca="true" t="shared" si="0" ref="F4:F23">K4</f>
        <v>100002</v>
      </c>
      <c r="G4" s="9"/>
      <c r="H4" s="7">
        <f>IF(C4=0,0,COUNTIF(C$3:C4,C4))</f>
        <v>2</v>
      </c>
      <c r="I4" s="3" t="str">
        <f aca="true" t="shared" si="1" ref="I4:I23">TEXT(H4,"00000")</f>
        <v>00002</v>
      </c>
      <c r="J4" s="3" t="str">
        <f aca="true" t="shared" si="2" ref="J4:J23">CONCATENATE(E4,I4)</f>
        <v>00100002</v>
      </c>
      <c r="K4" s="3">
        <f aca="true" t="shared" si="3" ref="K4:K23">J4*1</f>
        <v>100002</v>
      </c>
      <c r="L4" t="str">
        <f aca="true" t="shared" si="4" ref="L4:L23">CONCATENATE(E4,"-",I4)</f>
        <v>001-00002</v>
      </c>
      <c r="M4">
        <v>2</v>
      </c>
      <c r="N4" s="1"/>
      <c r="P4">
        <f>MAX(K$3:K4)</f>
        <v>100002</v>
      </c>
      <c r="Q4">
        <f>VLOOKUP(P4,F$3:G$33,2,0)</f>
        <v>0</v>
      </c>
    </row>
    <row r="5" spans="3:17" ht="15">
      <c r="C5" s="5">
        <v>1</v>
      </c>
      <c r="D5">
        <f>M5</f>
        <v>3</v>
      </c>
      <c r="E5" s="3" t="str">
        <f>TEXT(C5,"000")</f>
        <v>001</v>
      </c>
      <c r="F5" s="3">
        <f t="shared" si="0"/>
        <v>100003</v>
      </c>
      <c r="G5" s="9"/>
      <c r="H5" s="7">
        <f>IF(C5=0,0,COUNTIF(C$3:C5,C5))</f>
        <v>3</v>
      </c>
      <c r="I5" s="3" t="str">
        <f t="shared" si="1"/>
        <v>00003</v>
      </c>
      <c r="J5" s="3" t="str">
        <f t="shared" si="2"/>
        <v>00100003</v>
      </c>
      <c r="K5" s="3">
        <f t="shared" si="3"/>
        <v>100003</v>
      </c>
      <c r="L5" t="str">
        <f t="shared" si="4"/>
        <v>001-00003</v>
      </c>
      <c r="M5">
        <v>3</v>
      </c>
      <c r="N5" s="1"/>
      <c r="P5">
        <f>MAX(K$3:K5)</f>
        <v>100003</v>
      </c>
      <c r="Q5">
        <f>VLOOKUP(P5,F$3:G$33,2,0)</f>
        <v>0</v>
      </c>
    </row>
    <row r="6" spans="3:17" ht="24.75">
      <c r="C6" s="5">
        <v>1</v>
      </c>
      <c r="D6">
        <f>M6</f>
        <v>4</v>
      </c>
      <c r="E6" s="3" t="str">
        <f>TEXT(C6,"000")</f>
        <v>001</v>
      </c>
      <c r="F6" s="3">
        <f t="shared" si="0"/>
        <v>100004</v>
      </c>
      <c r="G6" s="9" t="s">
        <v>26</v>
      </c>
      <c r="H6" s="7">
        <f>IF(C6=0,0,COUNTIF(C$3:C6,C6))</f>
        <v>4</v>
      </c>
      <c r="I6" s="3" t="str">
        <f t="shared" si="1"/>
        <v>00004</v>
      </c>
      <c r="J6" s="3" t="str">
        <f t="shared" si="2"/>
        <v>00100004</v>
      </c>
      <c r="K6" s="3">
        <f t="shared" si="3"/>
        <v>100004</v>
      </c>
      <c r="L6" t="str">
        <f t="shared" si="4"/>
        <v>001-00004</v>
      </c>
      <c r="M6">
        <v>4</v>
      </c>
      <c r="N6" s="1" t="s">
        <v>1</v>
      </c>
      <c r="P6">
        <f>MAX(K$3:K6)</f>
        <v>100004</v>
      </c>
      <c r="Q6" t="str">
        <f>VLOOKUP(P6,F$3:G$33,2,0)</f>
        <v>седьм</v>
      </c>
    </row>
    <row r="7" spans="3:17" ht="24.75">
      <c r="C7" s="5">
        <v>2</v>
      </c>
      <c r="D7">
        <f>M7</f>
        <v>10</v>
      </c>
      <c r="E7" s="3" t="str">
        <f>TEXT(C7,"000")</f>
        <v>002</v>
      </c>
      <c r="F7" s="3">
        <f t="shared" si="0"/>
        <v>200001</v>
      </c>
      <c r="G7" s="9" t="s">
        <v>23</v>
      </c>
      <c r="H7" s="7">
        <f>IF(C7=0,0,COUNTIF(C$3:C7,C7))</f>
        <v>1</v>
      </c>
      <c r="I7" s="3" t="str">
        <f t="shared" si="1"/>
        <v>00001</v>
      </c>
      <c r="J7" s="3" t="str">
        <f t="shared" si="2"/>
        <v>00200001</v>
      </c>
      <c r="K7" s="3">
        <f t="shared" si="3"/>
        <v>200001</v>
      </c>
      <c r="L7" t="str">
        <f t="shared" si="4"/>
        <v>002-00001</v>
      </c>
      <c r="M7">
        <v>10</v>
      </c>
      <c r="N7" s="1" t="s">
        <v>6</v>
      </c>
      <c r="P7">
        <f>MAX(K$3:K7)</f>
        <v>200001</v>
      </c>
      <c r="Q7" t="str">
        <f>VLOOKUP(P7,F$3:G$33,2,0)</f>
        <v>четве</v>
      </c>
    </row>
    <row r="8" spans="3:17" ht="15">
      <c r="C8" s="5">
        <v>2</v>
      </c>
      <c r="D8">
        <f>M8</f>
        <v>11</v>
      </c>
      <c r="E8" s="3" t="str">
        <f>TEXT(C8,"000")</f>
        <v>002</v>
      </c>
      <c r="F8" s="3">
        <f t="shared" si="0"/>
        <v>200002</v>
      </c>
      <c r="G8" s="9"/>
      <c r="H8" s="7">
        <f>IF(C8=0,0,COUNTIF(C$3:C8,C8))</f>
        <v>2</v>
      </c>
      <c r="I8" s="3" t="str">
        <f t="shared" si="1"/>
        <v>00002</v>
      </c>
      <c r="J8" s="3" t="str">
        <f t="shared" si="2"/>
        <v>00200002</v>
      </c>
      <c r="K8" s="3">
        <f t="shared" si="3"/>
        <v>200002</v>
      </c>
      <c r="L8" t="str">
        <f t="shared" si="4"/>
        <v>002-00002</v>
      </c>
      <c r="M8">
        <v>11</v>
      </c>
      <c r="N8" s="1"/>
      <c r="P8">
        <f>MAX(K$3:K8)</f>
        <v>200002</v>
      </c>
      <c r="Q8">
        <f>VLOOKUP(P8,F$3:G$33,2,0)</f>
        <v>0</v>
      </c>
    </row>
    <row r="9" spans="3:17" ht="15">
      <c r="C9" s="5">
        <v>2</v>
      </c>
      <c r="D9">
        <f>M9</f>
        <v>12</v>
      </c>
      <c r="E9" s="3" t="str">
        <f>TEXT(C9,"000")</f>
        <v>002</v>
      </c>
      <c r="F9" s="3">
        <f t="shared" si="0"/>
        <v>200003</v>
      </c>
      <c r="G9" s="9"/>
      <c r="H9" s="7">
        <f>IF(C9=0,0,COUNTIF(C$3:C9,C9))</f>
        <v>3</v>
      </c>
      <c r="I9" s="3" t="str">
        <f t="shared" si="1"/>
        <v>00003</v>
      </c>
      <c r="J9" s="3" t="str">
        <f t="shared" si="2"/>
        <v>00200003</v>
      </c>
      <c r="K9" s="3">
        <f t="shared" si="3"/>
        <v>200003</v>
      </c>
      <c r="L9" t="str">
        <f t="shared" si="4"/>
        <v>002-00003</v>
      </c>
      <c r="M9">
        <v>12</v>
      </c>
      <c r="N9" s="1" t="s">
        <v>7</v>
      </c>
      <c r="P9">
        <f>MAX(K$3:K9)</f>
        <v>200003</v>
      </c>
      <c r="Q9">
        <f>VLOOKUP(P9,F$3:G$33,2,0)</f>
        <v>0</v>
      </c>
    </row>
    <row r="10" spans="3:17" ht="24.75">
      <c r="C10" s="5">
        <v>3</v>
      </c>
      <c r="D10">
        <f>M10</f>
        <v>15</v>
      </c>
      <c r="E10" s="3" t="str">
        <f>TEXT(C10,"000")</f>
        <v>003</v>
      </c>
      <c r="F10" s="3">
        <f t="shared" si="0"/>
        <v>300001</v>
      </c>
      <c r="G10" s="9"/>
      <c r="H10" s="7">
        <f>IF(C10=0,0,COUNTIF(C$3:C10,C10))</f>
        <v>1</v>
      </c>
      <c r="I10" s="3" t="str">
        <f t="shared" si="1"/>
        <v>00001</v>
      </c>
      <c r="J10" s="3" t="str">
        <f t="shared" si="2"/>
        <v>00300001</v>
      </c>
      <c r="K10" s="3">
        <f t="shared" si="3"/>
        <v>300001</v>
      </c>
      <c r="L10" t="str">
        <f t="shared" si="4"/>
        <v>003-00001</v>
      </c>
      <c r="M10">
        <v>15</v>
      </c>
      <c r="N10" s="1" t="s">
        <v>15</v>
      </c>
      <c r="P10">
        <f>MAX(K$3:K10)</f>
        <v>300001</v>
      </c>
      <c r="Q10">
        <f>VLOOKUP(P10,F$3:G$33,2,0)</f>
        <v>0</v>
      </c>
    </row>
    <row r="11" spans="3:17" ht="15">
      <c r="C11" s="5">
        <v>3</v>
      </c>
      <c r="D11">
        <f>M11</f>
        <v>16</v>
      </c>
      <c r="E11" s="3" t="str">
        <f>TEXT(C11,"000")</f>
        <v>003</v>
      </c>
      <c r="F11" s="3">
        <f t="shared" si="0"/>
        <v>300002</v>
      </c>
      <c r="G11" s="9" t="s">
        <v>24</v>
      </c>
      <c r="H11" s="7">
        <f>IF(C11=0,0,COUNTIF(C$3:C11,C11))</f>
        <v>2</v>
      </c>
      <c r="I11" s="3" t="str">
        <f t="shared" si="1"/>
        <v>00002</v>
      </c>
      <c r="J11" s="3" t="str">
        <f t="shared" si="2"/>
        <v>00300002</v>
      </c>
      <c r="K11" s="3">
        <f t="shared" si="3"/>
        <v>300002</v>
      </c>
      <c r="L11" t="str">
        <f t="shared" si="4"/>
        <v>003-00002</v>
      </c>
      <c r="M11">
        <v>16</v>
      </c>
      <c r="N11" s="1" t="s">
        <v>16</v>
      </c>
      <c r="P11">
        <f>MAX(K$3:K11)</f>
        <v>300002</v>
      </c>
      <c r="Q11" t="str">
        <f>VLOOKUP(P11,F$3:G$33,2,0)</f>
        <v>восмо</v>
      </c>
    </row>
    <row r="12" spans="3:17" ht="15">
      <c r="C12" s="5">
        <v>1</v>
      </c>
      <c r="D12">
        <f>M12</f>
        <v>5</v>
      </c>
      <c r="E12" s="3" t="str">
        <f>TEXT(C12,"000")</f>
        <v>001</v>
      </c>
      <c r="F12" s="3">
        <f t="shared" si="0"/>
        <v>100005</v>
      </c>
      <c r="G12" s="9"/>
      <c r="H12" s="7">
        <f>IF(C12=0,0,COUNTIF(C$3:C12,C12))</f>
        <v>5</v>
      </c>
      <c r="I12" s="3" t="str">
        <f t="shared" si="1"/>
        <v>00005</v>
      </c>
      <c r="J12" s="3" t="str">
        <f t="shared" si="2"/>
        <v>00100005</v>
      </c>
      <c r="K12" s="3">
        <f t="shared" si="3"/>
        <v>100005</v>
      </c>
      <c r="L12" t="str">
        <f t="shared" si="4"/>
        <v>001-00005</v>
      </c>
      <c r="M12">
        <v>5</v>
      </c>
      <c r="N12" s="1" t="s">
        <v>2</v>
      </c>
      <c r="P12">
        <f>MAX(K$3:K12)</f>
        <v>300002</v>
      </c>
      <c r="Q12" t="str">
        <f>VLOOKUP(P12,F$3:G$33,2,0)</f>
        <v>восмо</v>
      </c>
    </row>
    <row r="13" spans="3:17" ht="15">
      <c r="C13" s="5">
        <v>1</v>
      </c>
      <c r="D13">
        <f>M13</f>
        <v>6</v>
      </c>
      <c r="E13" s="3" t="str">
        <f>TEXT(C13,"000")</f>
        <v>001</v>
      </c>
      <c r="F13" s="3">
        <f t="shared" si="0"/>
        <v>100006</v>
      </c>
      <c r="G13" s="9"/>
      <c r="H13" s="7">
        <f>IF(C13=0,0,COUNTIF(C$3:C13,C13))</f>
        <v>6</v>
      </c>
      <c r="I13" s="3" t="str">
        <f t="shared" si="1"/>
        <v>00006</v>
      </c>
      <c r="J13" s="3" t="str">
        <f t="shared" si="2"/>
        <v>00100006</v>
      </c>
      <c r="K13" s="3">
        <f t="shared" si="3"/>
        <v>100006</v>
      </c>
      <c r="L13" t="str">
        <f t="shared" si="4"/>
        <v>001-00006</v>
      </c>
      <c r="M13">
        <v>6</v>
      </c>
      <c r="N13" s="1" t="s">
        <v>3</v>
      </c>
      <c r="P13">
        <f>MAX(K$3:K13)</f>
        <v>300002</v>
      </c>
      <c r="Q13" t="str">
        <f>VLOOKUP(P13,F$3:G$33,2,0)</f>
        <v>восмо</v>
      </c>
    </row>
    <row r="14" spans="3:17" ht="24.75">
      <c r="C14" s="5">
        <v>3</v>
      </c>
      <c r="D14">
        <f>M14</f>
        <v>17</v>
      </c>
      <c r="E14" s="3" t="str">
        <f>TEXT(C14,"000")</f>
        <v>003</v>
      </c>
      <c r="F14" s="3">
        <f t="shared" si="0"/>
        <v>300003</v>
      </c>
      <c r="G14" s="9"/>
      <c r="H14" s="7">
        <f>IF(C14=0,0,COUNTIF(C$3:C14,C14))</f>
        <v>3</v>
      </c>
      <c r="I14" s="3" t="str">
        <f t="shared" si="1"/>
        <v>00003</v>
      </c>
      <c r="J14" s="3" t="str">
        <f t="shared" si="2"/>
        <v>00300003</v>
      </c>
      <c r="K14" s="3">
        <f t="shared" si="3"/>
        <v>300003</v>
      </c>
      <c r="L14" t="str">
        <f t="shared" si="4"/>
        <v>003-00003</v>
      </c>
      <c r="M14">
        <v>17</v>
      </c>
      <c r="N14" s="1" t="s">
        <v>17</v>
      </c>
      <c r="P14">
        <f>MAX(K$3:K14)</f>
        <v>300003</v>
      </c>
      <c r="Q14">
        <f>VLOOKUP(P14,F$3:G$33,2,0)</f>
        <v>0</v>
      </c>
    </row>
    <row r="15" spans="3:17" ht="15">
      <c r="C15" s="5">
        <v>3</v>
      </c>
      <c r="D15">
        <f>M15</f>
        <v>18</v>
      </c>
      <c r="E15" s="3" t="str">
        <f>TEXT(C15,"000")</f>
        <v>003</v>
      </c>
      <c r="F15" s="3">
        <f t="shared" si="0"/>
        <v>300004</v>
      </c>
      <c r="G15" s="9"/>
      <c r="H15" s="7">
        <f>IF(C15=0,0,COUNTIF(C$3:C15,C15))</f>
        <v>4</v>
      </c>
      <c r="I15" s="3" t="str">
        <f t="shared" si="1"/>
        <v>00004</v>
      </c>
      <c r="J15" s="3" t="str">
        <f t="shared" si="2"/>
        <v>00300004</v>
      </c>
      <c r="K15" s="3">
        <f t="shared" si="3"/>
        <v>300004</v>
      </c>
      <c r="L15" t="str">
        <f t="shared" si="4"/>
        <v>003-00004</v>
      </c>
      <c r="M15">
        <v>18</v>
      </c>
      <c r="N15" s="1"/>
      <c r="P15">
        <f>MAX(K$3:K15)</f>
        <v>300004</v>
      </c>
      <c r="Q15">
        <f>VLOOKUP(P15,F$3:G$33,2,0)</f>
        <v>0</v>
      </c>
    </row>
    <row r="16" spans="3:17" ht="24.75">
      <c r="C16" s="5">
        <v>1</v>
      </c>
      <c r="D16">
        <f>M16</f>
        <v>7</v>
      </c>
      <c r="E16" s="3" t="str">
        <f>TEXT(C16,"000")</f>
        <v>001</v>
      </c>
      <c r="F16" s="3">
        <f t="shared" si="0"/>
        <v>100007</v>
      </c>
      <c r="G16" s="9" t="s">
        <v>25</v>
      </c>
      <c r="H16" s="7">
        <f>IF(C16=0,0,COUNTIF(C$3:C16,C16))</f>
        <v>7</v>
      </c>
      <c r="I16" s="3" t="str">
        <f t="shared" si="1"/>
        <v>00007</v>
      </c>
      <c r="J16" s="3" t="str">
        <f t="shared" si="2"/>
        <v>00100007</v>
      </c>
      <c r="K16" s="3">
        <f t="shared" si="3"/>
        <v>100007</v>
      </c>
      <c r="L16" t="str">
        <f t="shared" si="4"/>
        <v>001-00007</v>
      </c>
      <c r="M16">
        <v>7</v>
      </c>
      <c r="N16" s="1" t="s">
        <v>4</v>
      </c>
      <c r="P16">
        <f>MAX(K$3:K16)</f>
        <v>300004</v>
      </c>
      <c r="Q16">
        <f>VLOOKUP(P16,F$3:G$33,2,0)</f>
        <v>0</v>
      </c>
    </row>
    <row r="17" spans="3:17" ht="15">
      <c r="C17" s="5">
        <v>1</v>
      </c>
      <c r="D17">
        <f>M17</f>
        <v>8</v>
      </c>
      <c r="E17" s="3" t="str">
        <f>TEXT(C17,"000")</f>
        <v>001</v>
      </c>
      <c r="F17" s="3">
        <f t="shared" si="0"/>
        <v>100008</v>
      </c>
      <c r="G17" s="9"/>
      <c r="H17" s="7">
        <f>IF(C17=0,0,COUNTIF(C$3:C17,C17))</f>
        <v>8</v>
      </c>
      <c r="I17" s="3" t="str">
        <f t="shared" si="1"/>
        <v>00008</v>
      </c>
      <c r="J17" s="3" t="str">
        <f t="shared" si="2"/>
        <v>00100008</v>
      </c>
      <c r="K17" s="3">
        <f t="shared" si="3"/>
        <v>100008</v>
      </c>
      <c r="L17" t="str">
        <f t="shared" si="4"/>
        <v>001-00008</v>
      </c>
      <c r="M17">
        <v>8</v>
      </c>
      <c r="N17" s="1"/>
      <c r="P17">
        <f>MAX(K$3:K17)</f>
        <v>300004</v>
      </c>
      <c r="Q17">
        <f>VLOOKUP(P17,F$3:G$33,2,0)</f>
        <v>0</v>
      </c>
    </row>
    <row r="18" spans="3:17" ht="24.75">
      <c r="C18" s="5">
        <v>2</v>
      </c>
      <c r="D18">
        <f>M18</f>
        <v>13</v>
      </c>
      <c r="E18" s="3" t="str">
        <f>TEXT(C18,"000")</f>
        <v>002</v>
      </c>
      <c r="F18" s="3">
        <f t="shared" si="0"/>
        <v>200004</v>
      </c>
      <c r="G18" s="9"/>
      <c r="H18" s="7">
        <f>IF(C18=0,0,COUNTIF(C$3:C18,C18))</f>
        <v>4</v>
      </c>
      <c r="I18" s="3" t="str">
        <f t="shared" si="1"/>
        <v>00004</v>
      </c>
      <c r="J18" s="3" t="str">
        <f t="shared" si="2"/>
        <v>00200004</v>
      </c>
      <c r="K18" s="3">
        <f t="shared" si="3"/>
        <v>200004</v>
      </c>
      <c r="L18" t="str">
        <f t="shared" si="4"/>
        <v>002-00004</v>
      </c>
      <c r="M18">
        <v>13</v>
      </c>
      <c r="N18" s="1" t="s">
        <v>8</v>
      </c>
      <c r="P18">
        <f>MAX(K$3:K18)</f>
        <v>300004</v>
      </c>
      <c r="Q18">
        <f>VLOOKUP(P18,F$3:G$33,2,0)</f>
        <v>0</v>
      </c>
    </row>
    <row r="19" spans="3:17" ht="15">
      <c r="C19" s="5">
        <v>2</v>
      </c>
      <c r="D19">
        <f>M19</f>
        <v>14</v>
      </c>
      <c r="E19" s="3" t="str">
        <f>TEXT(C19,"000")</f>
        <v>002</v>
      </c>
      <c r="F19" s="3">
        <f t="shared" si="0"/>
        <v>200005</v>
      </c>
      <c r="G19" s="9"/>
      <c r="H19" s="7">
        <f>IF(C19=0,0,COUNTIF(C$3:C19,C19))</f>
        <v>5</v>
      </c>
      <c r="I19" s="3" t="str">
        <f t="shared" si="1"/>
        <v>00005</v>
      </c>
      <c r="J19" s="3" t="str">
        <f t="shared" si="2"/>
        <v>00200005</v>
      </c>
      <c r="K19" s="3">
        <f t="shared" si="3"/>
        <v>200005</v>
      </c>
      <c r="L19" t="str">
        <f t="shared" si="4"/>
        <v>002-00005</v>
      </c>
      <c r="M19">
        <v>14</v>
      </c>
      <c r="N19" s="1" t="s">
        <v>14</v>
      </c>
      <c r="P19">
        <f>MAX(K$3:K19)</f>
        <v>300004</v>
      </c>
      <c r="Q19">
        <f>VLOOKUP(P19,F$3:G$33,2,0)</f>
        <v>0</v>
      </c>
    </row>
    <row r="20" spans="3:17" ht="15">
      <c r="C20" s="5">
        <v>4</v>
      </c>
      <c r="D20">
        <f>M20</f>
        <v>19</v>
      </c>
      <c r="E20" s="3" t="str">
        <f>TEXT(C20,"000")</f>
        <v>004</v>
      </c>
      <c r="F20" s="3">
        <f t="shared" si="0"/>
        <v>400001</v>
      </c>
      <c r="G20" s="9"/>
      <c r="H20" s="7">
        <f>IF(C20=0,0,COUNTIF(C$3:C20,C20))</f>
        <v>1</v>
      </c>
      <c r="I20" s="3" t="str">
        <f t="shared" si="1"/>
        <v>00001</v>
      </c>
      <c r="J20" s="3" t="str">
        <f t="shared" si="2"/>
        <v>00400001</v>
      </c>
      <c r="K20" s="3">
        <f t="shared" si="3"/>
        <v>400001</v>
      </c>
      <c r="L20" t="str">
        <f t="shared" si="4"/>
        <v>004-00001</v>
      </c>
      <c r="M20">
        <v>19</v>
      </c>
      <c r="N20" s="1"/>
      <c r="P20">
        <f>MAX(K$3:K20)</f>
        <v>400001</v>
      </c>
      <c r="Q20">
        <f>VLOOKUP(P20,F$3:G$33,2,0)</f>
        <v>0</v>
      </c>
    </row>
    <row r="21" spans="3:17" ht="15">
      <c r="C21" s="5">
        <v>4</v>
      </c>
      <c r="D21">
        <f>M21</f>
        <v>20</v>
      </c>
      <c r="E21" s="3" t="str">
        <f>TEXT(C21,"000")</f>
        <v>004</v>
      </c>
      <c r="F21" s="3">
        <f t="shared" si="0"/>
        <v>400002</v>
      </c>
      <c r="G21" s="9"/>
      <c r="H21" s="7">
        <f>IF(C21=0,0,COUNTIF(C$3:C21,C21))</f>
        <v>2</v>
      </c>
      <c r="I21" s="3" t="str">
        <f t="shared" si="1"/>
        <v>00002</v>
      </c>
      <c r="J21" s="3" t="str">
        <f t="shared" si="2"/>
        <v>00400002</v>
      </c>
      <c r="K21" s="3">
        <f t="shared" si="3"/>
        <v>400002</v>
      </c>
      <c r="L21" t="str">
        <f t="shared" si="4"/>
        <v>004-00002</v>
      </c>
      <c r="M21">
        <v>20</v>
      </c>
      <c r="N21" s="1"/>
      <c r="P21">
        <f>MAX(K$3:K21)</f>
        <v>400002</v>
      </c>
      <c r="Q21">
        <f>VLOOKUP(P21,F$3:G$33,2,0)</f>
        <v>0</v>
      </c>
    </row>
    <row r="22" spans="3:17" ht="15">
      <c r="C22" s="5">
        <v>1</v>
      </c>
      <c r="D22">
        <f>M22</f>
        <v>9</v>
      </c>
      <c r="E22" s="3" t="str">
        <f>TEXT(C22,"000")</f>
        <v>001</v>
      </c>
      <c r="F22" s="3">
        <f t="shared" si="0"/>
        <v>100009</v>
      </c>
      <c r="G22" s="9"/>
      <c r="H22" s="7">
        <f>IF(C22=0,0,COUNTIF(C$3:C22,C22))</f>
        <v>9</v>
      </c>
      <c r="I22" s="3" t="str">
        <f t="shared" si="1"/>
        <v>00009</v>
      </c>
      <c r="J22" s="3" t="str">
        <f t="shared" si="2"/>
        <v>00100009</v>
      </c>
      <c r="K22" s="3">
        <f t="shared" si="3"/>
        <v>100009</v>
      </c>
      <c r="L22" t="str">
        <f t="shared" si="4"/>
        <v>001-00009</v>
      </c>
      <c r="M22">
        <v>9</v>
      </c>
      <c r="N22" s="1" t="s">
        <v>5</v>
      </c>
      <c r="P22">
        <f>MAX(K$3:K22)</f>
        <v>400002</v>
      </c>
      <c r="Q22">
        <f>VLOOKUP(P22,F$3:G$33,2,0)</f>
        <v>0</v>
      </c>
    </row>
    <row r="23" spans="3:17" ht="15">
      <c r="C23" s="5">
        <v>4</v>
      </c>
      <c r="D23">
        <f>M23</f>
        <v>21</v>
      </c>
      <c r="E23" s="3" t="str">
        <f>TEXT(C23,"000")</f>
        <v>004</v>
      </c>
      <c r="F23" s="3">
        <f t="shared" si="0"/>
        <v>400003</v>
      </c>
      <c r="G23" s="9"/>
      <c r="H23" s="7">
        <f>IF(C23=0,0,COUNTIF(C$3:C23,C23))</f>
        <v>3</v>
      </c>
      <c r="I23" s="3" t="str">
        <f t="shared" si="1"/>
        <v>00003</v>
      </c>
      <c r="J23" s="3" t="str">
        <f t="shared" si="2"/>
        <v>00400003</v>
      </c>
      <c r="K23" s="3">
        <f t="shared" si="3"/>
        <v>400003</v>
      </c>
      <c r="L23" t="str">
        <f t="shared" si="4"/>
        <v>004-00003</v>
      </c>
      <c r="M23">
        <v>21</v>
      </c>
      <c r="N23" s="1"/>
      <c r="P23">
        <f>MAX(K$3:K23)</f>
        <v>400003</v>
      </c>
      <c r="Q23">
        <f>VLOOKUP(P23,F$3:G$33,2,0)</f>
        <v>0</v>
      </c>
    </row>
  </sheetData>
  <sheetProtection/>
  <conditionalFormatting sqref="C3:C23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adddmin</dc:creator>
  <cp:keywords/>
  <dc:description/>
  <cp:lastModifiedBy>adddmin</cp:lastModifiedBy>
  <dcterms:created xsi:type="dcterms:W3CDTF">2015-11-06T06:15:49Z</dcterms:created>
  <dcterms:modified xsi:type="dcterms:W3CDTF">2015-11-06T08:46:36Z</dcterms:modified>
  <cp:category/>
  <cp:version/>
  <cp:contentType/>
  <cp:contentStatus/>
</cp:coreProperties>
</file>