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<sst xmlns="http://schemas.openxmlformats.org/spreadsheetml/2006/main" count="38" uniqueCount="24">
  <si>
    <t>Книга</t>
  </si>
  <si>
    <t>Автор</t>
  </si>
  <si>
    <t>Количество печатных листов</t>
  </si>
  <si>
    <t>Издание</t>
  </si>
  <si>
    <t>Дата выпуска</t>
  </si>
  <si>
    <t>Тираж</t>
  </si>
  <si>
    <t>Тип обложки</t>
  </si>
  <si>
    <t>Зачем нужны мужчины</t>
  </si>
  <si>
    <t>Евгений Гришковец</t>
  </si>
  <si>
    <t>«Высшая школа»</t>
  </si>
  <si>
    <t>Твердая обложка</t>
  </si>
  <si>
    <t>Не отпускай меня</t>
  </si>
  <si>
    <t>Осада, или Шахматы со смертью</t>
  </si>
  <si>
    <t>Дмитрий Быков</t>
  </si>
  <si>
    <t>Священный мусор</t>
  </si>
  <si>
    <t>Захар Прилепин</t>
  </si>
  <si>
    <t>P.S. Я люблю тебя</t>
  </si>
  <si>
    <t>Роман Сенчин</t>
  </si>
  <si>
    <t>«Гилея»</t>
  </si>
  <si>
    <t>Мягкая обложка</t>
  </si>
  <si>
    <t>Империя ангелов</t>
  </si>
  <si>
    <t>Кожаная обложка</t>
  </si>
  <si>
    <t>Стоимость</t>
  </si>
  <si>
    <t>На весь тираж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</si>
</sst>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bshare.ru/e_mag/view_good/3111" TargetMode="External" /><Relationship Id="rId2" Type="http://schemas.openxmlformats.org/officeDocument/2006/relationships/hyperlink" Target="http://www.libshare.ru/e_mag/view_good/3103" TargetMode="External" /><Relationship Id="rId3" Type="http://schemas.openxmlformats.org/officeDocument/2006/relationships/hyperlink" Target="http://www.libshare.ru/e_mag/view_good/3068" TargetMode="External" /><Relationship Id="rId4" Type="http://schemas.openxmlformats.org/officeDocument/2006/relationships/hyperlink" Target="http://www.libshare.ru/e_mag/view_good/3091" TargetMode="External" /><Relationship Id="rId5" Type="http://schemas.openxmlformats.org/officeDocument/2006/relationships/hyperlink" Target="http://www.libshare.ru/e_mag/view_good/3077" TargetMode="External" /><Relationship Id="rId6" Type="http://schemas.openxmlformats.org/officeDocument/2006/relationships/hyperlink" Target="http://www.libshare.ru/e_mag/view_good/306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10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2" max="2" width="31.421875" style="0" bestFit="1" customWidth="1"/>
    <col min="3" max="3" width="19.140625" style="0" bestFit="1" customWidth="1"/>
    <col min="5" max="5" width="16.7109375" style="0" bestFit="1" customWidth="1"/>
    <col min="6" max="6" width="10.140625" style="0" bestFit="1" customWidth="1"/>
    <col min="8" max="8" width="17.00390625" style="0" bestFit="1" customWidth="1"/>
  </cols>
  <sheetData>
    <row r="4" spans="2:10" ht="60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5" t="s">
        <v>22</v>
      </c>
      <c r="J4" s="5" t="s">
        <v>23</v>
      </c>
    </row>
    <row r="5" spans="2:15" ht="15">
      <c r="B5" s="2" t="s">
        <v>7</v>
      </c>
      <c r="C5" s="2" t="s">
        <v>8</v>
      </c>
      <c r="D5" s="2">
        <v>268</v>
      </c>
      <c r="E5" s="2" t="s">
        <v>9</v>
      </c>
      <c r="F5" s="3">
        <v>42005</v>
      </c>
      <c r="G5" s="2">
        <v>1300</v>
      </c>
      <c r="H5" s="2" t="s">
        <v>10</v>
      </c>
      <c r="I5">
        <f>VLOOKUP(MATCH(D5,$N$5:$N$7),$M$5:$O$7,3,0)*VLOOKUP(H5,Лист2!$C$7:$D$9,2,0)</f>
        <v>110.00000000000001</v>
      </c>
      <c r="J5">
        <f>G5*I5</f>
        <v>143000.00000000003</v>
      </c>
      <c r="M5">
        <v>1</v>
      </c>
      <c r="N5">
        <v>0</v>
      </c>
      <c r="O5">
        <v>0.9</v>
      </c>
    </row>
    <row r="6" spans="2:15" ht="15">
      <c r="B6" s="2" t="s">
        <v>11</v>
      </c>
      <c r="C6" s="2" t="s">
        <v>8</v>
      </c>
      <c r="D6" s="2">
        <v>543</v>
      </c>
      <c r="E6" s="2" t="s">
        <v>9</v>
      </c>
      <c r="F6" s="3">
        <v>40331</v>
      </c>
      <c r="G6" s="2">
        <v>6000</v>
      </c>
      <c r="H6" s="2" t="s">
        <v>10</v>
      </c>
      <c r="I6">
        <f>VLOOKUP(MATCH(D6,$N$5:$N$7),$M$5:$O$7,3,0)*VLOOKUP(H6,Лист2!$C$7:$D$9,2,0)</f>
        <v>110.00000000000001</v>
      </c>
      <c r="J6">
        <f>G6*I6</f>
        <v>660000.0000000001</v>
      </c>
      <c r="M6">
        <v>2</v>
      </c>
      <c r="N6">
        <v>40</v>
      </c>
      <c r="O6">
        <v>1</v>
      </c>
    </row>
    <row r="7" spans="2:15" ht="15">
      <c r="B7" s="2" t="s">
        <v>12</v>
      </c>
      <c r="C7" s="2" t="s">
        <v>13</v>
      </c>
      <c r="D7" s="2">
        <v>13</v>
      </c>
      <c r="E7" s="2" t="s">
        <v>9</v>
      </c>
      <c r="F7" s="3">
        <v>41335</v>
      </c>
      <c r="G7" s="2">
        <v>1000</v>
      </c>
      <c r="H7" s="2" t="s">
        <v>21</v>
      </c>
      <c r="I7">
        <f>VLOOKUP(MATCH(D7,$N$5:$N$7),$M$5:$O$7,3,0)*VLOOKUP(H7,Лист2!$C$7:$D$9,2,0)</f>
        <v>180</v>
      </c>
      <c r="J7">
        <f>G7*I7</f>
        <v>180000</v>
      </c>
      <c r="M7">
        <v>3</v>
      </c>
      <c r="N7">
        <v>60</v>
      </c>
      <c r="O7">
        <v>1.1</v>
      </c>
    </row>
    <row r="8" spans="2:10" ht="15">
      <c r="B8" s="2" t="s">
        <v>14</v>
      </c>
      <c r="C8" s="2" t="s">
        <v>15</v>
      </c>
      <c r="D8" s="2">
        <v>164</v>
      </c>
      <c r="E8" s="2" t="s">
        <v>9</v>
      </c>
      <c r="F8" s="3">
        <v>41398</v>
      </c>
      <c r="G8" s="2">
        <v>2390</v>
      </c>
      <c r="H8" s="2" t="s">
        <v>10</v>
      </c>
      <c r="I8">
        <f>VLOOKUP(MATCH(D8,$N$5:$N$7),$M$5:$O$7,3,0)*VLOOKUP(H8,Лист2!$C$7:$D$9,2,0)</f>
        <v>110.00000000000001</v>
      </c>
      <c r="J8">
        <f>G8*I8</f>
        <v>262900.00000000006</v>
      </c>
    </row>
    <row r="9" spans="2:10" ht="15">
      <c r="B9" s="2" t="s">
        <v>16</v>
      </c>
      <c r="C9" s="2" t="s">
        <v>17</v>
      </c>
      <c r="D9" s="2">
        <v>20</v>
      </c>
      <c r="E9" s="2" t="s">
        <v>18</v>
      </c>
      <c r="F9" s="3">
        <v>40333</v>
      </c>
      <c r="G9" s="2">
        <v>2300</v>
      </c>
      <c r="H9" s="2" t="s">
        <v>19</v>
      </c>
      <c r="I9">
        <f>VLOOKUP(MATCH(D9,$N$5:$N$7),$M$5:$O$7,3,0)*VLOOKUP(H9,Лист2!$C$7:$D$9,2,0)</f>
        <v>45</v>
      </c>
      <c r="J9">
        <f>G9*I9</f>
        <v>103500</v>
      </c>
    </row>
    <row r="10" spans="2:10" ht="15">
      <c r="B10" s="2" t="s">
        <v>20</v>
      </c>
      <c r="C10" s="2" t="s">
        <v>8</v>
      </c>
      <c r="D10" s="2">
        <v>231</v>
      </c>
      <c r="E10" s="2" t="s">
        <v>18</v>
      </c>
      <c r="F10" s="3">
        <v>40274</v>
      </c>
      <c r="G10" s="2">
        <v>2500</v>
      </c>
      <c r="H10" s="2" t="s">
        <v>19</v>
      </c>
      <c r="I10">
        <f>VLOOKUP(MATCH(D10,$N$5:$N$7),$M$5:$O$7,3,0)*VLOOKUP(H10,Лист2!$C$7:$D$9,2,0)</f>
        <v>55.00000000000001</v>
      </c>
      <c r="J10">
        <f>G10*I10</f>
        <v>137500.00000000003</v>
      </c>
    </row>
  </sheetData>
  <sheetProtection/>
  <hyperlinks>
    <hyperlink ref="B7" r:id="rId1" display="http://www.libshare.ru/e_mag/view_good/3111"/>
    <hyperlink ref="B9" r:id="rId2" display="http://www.libshare.ru/e_mag/view_good/3103"/>
    <hyperlink ref="B8" r:id="rId3" display="http://www.libshare.ru/e_mag/view_good/3068"/>
    <hyperlink ref="B10" r:id="rId4" display="http://www.libshare.ru/e_mag/view_good/3091"/>
    <hyperlink ref="B6" r:id="rId5" display="http://www.libshare.ru/e_mag/view_good/3077"/>
    <hyperlink ref="B5" r:id="rId6" display="http://www.libshare.ru/e_mag/view_good/3066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6:D9"/>
  <sheetViews>
    <sheetView zoomScalePageLayoutView="0" workbookViewId="0" topLeftCell="A1">
      <selection activeCell="F14" sqref="F14"/>
    </sheetView>
  </sheetViews>
  <sheetFormatPr defaultColWidth="9.140625" defaultRowHeight="15"/>
  <cols>
    <col min="3" max="3" width="17.57421875" style="0" bestFit="1" customWidth="1"/>
    <col min="4" max="4" width="10.7109375" style="0" bestFit="1" customWidth="1"/>
  </cols>
  <sheetData>
    <row r="6" spans="3:4" ht="15">
      <c r="C6" s="4" t="s">
        <v>6</v>
      </c>
      <c r="D6" s="4" t="s">
        <v>22</v>
      </c>
    </row>
    <row r="7" spans="3:4" ht="15">
      <c r="C7" s="2" t="s">
        <v>21</v>
      </c>
      <c r="D7" s="2">
        <v>200</v>
      </c>
    </row>
    <row r="8" spans="3:4" ht="15">
      <c r="C8" s="2" t="s">
        <v>19</v>
      </c>
      <c r="D8" s="2">
        <v>50</v>
      </c>
    </row>
    <row r="9" spans="3:4" ht="15">
      <c r="C9" s="2" t="s">
        <v>10</v>
      </c>
      <c r="D9" s="2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KalitaKV</dc:creator>
  <cp:keywords/>
  <dc:description/>
  <cp:lastModifiedBy>Каторгин Антон Алексеевич</cp:lastModifiedBy>
  <dcterms:created xsi:type="dcterms:W3CDTF">2015-11-09T14:11:35Z</dcterms:created>
  <dcterms:modified xsi:type="dcterms:W3CDTF">2015-11-09T14:25:17Z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