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8735" windowHeight="11700" tabRatio="878" activeTab="3"/>
  </bookViews>
  <sheets>
    <sheet name="Спецификация" sheetId="1" r:id="rId1"/>
    <sheet name="Снабженцам" sheetId="2" r:id="rId2"/>
    <sheet name="Раскрой" sheetId="3" r:id="rId3"/>
    <sheet name="Комплектация" sheetId="6" r:id="rId4"/>
  </sheets>
  <definedNames>
    <definedName name="_xlnm._FilterDatabase" localSheetId="3" hidden="1">Комплектация!$A$1:$A$62</definedName>
    <definedName name="_xlnm._FilterDatabase" localSheetId="1" hidden="1">Снабженцам!$A$2:$A$44</definedName>
    <definedName name="_xlnm._FilterDatabase" localSheetId="0" hidden="1">Спецификация!$A$1:$W$317</definedName>
    <definedName name="_xlnm.Print_Area" localSheetId="3">Комплектация!$B$1:$I$62</definedName>
    <definedName name="_xlnm.Print_Area" localSheetId="1">Снабженцам!$B$2:$P$44</definedName>
    <definedName name="_xlnm.Print_Area" localSheetId="0">Спецификация!$B$31:$N$253,Спецификация!$B$257:$N$310</definedName>
    <definedName name="Чирков_А.В.">Спецификация!$D$2:$D$10</definedName>
  </definedNames>
  <calcPr calcId="125725"/>
</workbook>
</file>

<file path=xl/calcChain.xml><?xml version="1.0" encoding="utf-8"?>
<calcChain xmlns="http://schemas.openxmlformats.org/spreadsheetml/2006/main">
  <c r="E5" i="6"/>
  <c r="G5" l="1"/>
  <c r="E7" i="2"/>
  <c r="E8"/>
  <c r="E6" l="1"/>
  <c r="C20" l="1"/>
  <c r="A38" i="6" l="1"/>
  <c r="A41"/>
  <c r="A39"/>
  <c r="A40" l="1"/>
  <c r="A42"/>
  <c r="A43"/>
  <c r="F42" i="2" l="1"/>
  <c r="F41"/>
  <c r="F40"/>
  <c r="F39"/>
  <c r="H7" l="1"/>
  <c r="A7" s="1"/>
  <c r="H8"/>
  <c r="A8" s="1"/>
  <c r="H6" l="1"/>
  <c r="G3" i="6"/>
  <c r="G4"/>
  <c r="F8" i="2" l="1"/>
  <c r="A28" i="6" l="1"/>
  <c r="F6" i="2"/>
  <c r="E3" i="6"/>
  <c r="F7" i="2"/>
  <c r="E4" i="6"/>
  <c r="D4" i="2"/>
  <c r="E2" i="6"/>
  <c r="A36" l="1"/>
  <c r="A29"/>
  <c r="A35" l="1"/>
  <c r="A30"/>
  <c r="A34"/>
  <c r="A31"/>
  <c r="A23"/>
  <c r="A37"/>
  <c r="A33"/>
  <c r="A21"/>
  <c r="A32"/>
  <c r="A26"/>
  <c r="A25"/>
  <c r="A27"/>
  <c r="A24"/>
  <c r="A15" l="1"/>
  <c r="A22"/>
  <c r="A20"/>
  <c r="A10"/>
  <c r="A13"/>
  <c r="A12"/>
  <c r="A18"/>
  <c r="A11"/>
  <c r="A9"/>
  <c r="A58"/>
  <c r="A19"/>
  <c r="A27" i="2"/>
  <c r="A33"/>
  <c r="A16" i="6"/>
  <c r="A17"/>
  <c r="A14"/>
  <c r="A25" i="2" l="1"/>
  <c r="A24"/>
  <c r="A31" l="1"/>
  <c r="A49" i="6"/>
  <c r="A52"/>
  <c r="A50"/>
  <c r="A48"/>
  <c r="A23" i="2"/>
  <c r="B23" s="1"/>
  <c r="B25"/>
  <c r="A17"/>
  <c r="A26"/>
  <c r="A16"/>
  <c r="A34" l="1"/>
  <c r="A37"/>
  <c r="A51" i="6"/>
  <c r="B24" i="2"/>
  <c r="A14"/>
  <c r="A30"/>
  <c r="B27"/>
  <c r="B26"/>
  <c r="A32"/>
  <c r="A28"/>
  <c r="A36"/>
  <c r="A13"/>
  <c r="A15" l="1"/>
  <c r="E9"/>
  <c r="A35"/>
  <c r="A56" i="6"/>
  <c r="A61"/>
  <c r="A62"/>
  <c r="B28" i="2"/>
  <c r="A29"/>
  <c r="B29" s="1"/>
  <c r="A54" i="6" l="1"/>
  <c r="A55"/>
  <c r="A53"/>
  <c r="A57"/>
  <c r="A18" i="2"/>
  <c r="A12"/>
  <c r="B12" s="1"/>
  <c r="A60" i="6"/>
  <c r="B36" i="2"/>
  <c r="B32"/>
  <c r="B33"/>
  <c r="B30"/>
  <c r="B35"/>
  <c r="B37"/>
  <c r="B34"/>
  <c r="B31"/>
  <c r="B17" l="1"/>
  <c r="B16"/>
  <c r="B14"/>
  <c r="B13"/>
  <c r="B15"/>
  <c r="B18"/>
  <c r="A59" i="6"/>
  <c r="A19" i="2"/>
  <c r="B19" s="1"/>
</calcChain>
</file>

<file path=xl/comments1.xml><?xml version="1.0" encoding="utf-8"?>
<comments xmlns="http://schemas.openxmlformats.org/spreadsheetml/2006/main">
  <authors>
    <author>Тимиргалеев Азат</author>
    <author>Чирков Андрей</author>
  </authors>
  <commentList>
    <comment ref="J22" authorId="0">
      <text>
        <r>
          <rPr>
            <b/>
            <sz val="8"/>
            <color indexed="81"/>
            <rFont val="Tahoma"/>
            <family val="2"/>
            <charset val="204"/>
          </rPr>
          <t>Столбцы заполняются автоматически!</t>
        </r>
      </text>
    </comment>
    <comment ref="G24" authorId="0">
      <text>
        <r>
          <rPr>
            <b/>
            <sz val="8"/>
            <color indexed="81"/>
            <rFont val="Tahoma"/>
            <family val="2"/>
            <charset val="204"/>
          </rPr>
          <t>Тимиргалеев Азат:</t>
        </r>
        <r>
          <rPr>
            <sz val="8"/>
            <color indexed="81"/>
            <rFont val="Tahoma"/>
            <family val="2"/>
            <charset val="204"/>
          </rPr>
          <t xml:space="preserve">
этот столбик не заполнять!!!</t>
        </r>
      </text>
    </comment>
    <comment ref="X39" authorId="1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2 лист</t>
        </r>
      </text>
    </comment>
    <comment ref="Y39" authorId="1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кол-во доп листов</t>
        </r>
      </text>
    </comment>
    <comment ref="I271" authorId="1">
      <text>
        <r>
          <rPr>
            <b/>
            <sz val="8"/>
            <color indexed="81"/>
            <rFont val="Tahoma"/>
            <family val="2"/>
            <charset val="204"/>
          </rPr>
          <t>Чирков Андрей:</t>
        </r>
        <r>
          <rPr>
            <sz val="8"/>
            <color indexed="81"/>
            <rFont val="Tahoma"/>
            <family val="2"/>
            <charset val="204"/>
          </rPr>
          <t xml:space="preserve">
Ввести длину рулона исходя из результатов раскроя</t>
        </r>
      </text>
    </comment>
    <comment ref="R292" authorId="0">
      <text>
        <r>
          <rPr>
            <b/>
            <sz val="8"/>
            <color indexed="81"/>
            <rFont val="Tahoma"/>
            <family val="2"/>
            <charset val="204"/>
          </rPr>
          <t>Тимиргалеев Азат:</t>
        </r>
        <r>
          <rPr>
            <sz val="8"/>
            <color indexed="81"/>
            <rFont val="Tahoma"/>
            <family val="2"/>
            <charset val="204"/>
          </rPr>
          <t xml:space="preserve">
ПРОВЕРКА: в комплектацию
</t>
        </r>
      </text>
    </comment>
    <comment ref="S292" authorId="0">
      <text>
        <r>
          <rPr>
            <b/>
            <sz val="8"/>
            <color indexed="81"/>
            <rFont val="Tahoma"/>
            <family val="2"/>
            <charset val="204"/>
          </rPr>
          <t>Тимиргалеев Азат:</t>
        </r>
        <r>
          <rPr>
            <sz val="8"/>
            <color indexed="81"/>
            <rFont val="Tahoma"/>
            <family val="2"/>
            <charset val="204"/>
          </rPr>
          <t xml:space="preserve">
в комплектацию
</t>
        </r>
      </text>
    </comment>
    <comment ref="T292" authorId="0">
      <text>
        <r>
          <rPr>
            <b/>
            <sz val="8"/>
            <color indexed="81"/>
            <rFont val="Tahoma"/>
            <family val="2"/>
            <charset val="204"/>
          </rPr>
          <t>Тимиргалеев Азат:</t>
        </r>
        <r>
          <rPr>
            <sz val="8"/>
            <color indexed="81"/>
            <rFont val="Tahoma"/>
            <family val="2"/>
            <charset val="204"/>
          </rPr>
          <t xml:space="preserve">
масса саморезов для сборки в Ресурсе
</t>
        </r>
      </text>
    </comment>
  </commentList>
</comments>
</file>

<file path=xl/sharedStrings.xml><?xml version="1.0" encoding="utf-8"?>
<sst xmlns="http://schemas.openxmlformats.org/spreadsheetml/2006/main" count="340" uniqueCount="152">
  <si>
    <t>№ п/п</t>
  </si>
  <si>
    <t>кол-во</t>
  </si>
  <si>
    <t>-</t>
  </si>
  <si>
    <t>Обозначение</t>
  </si>
  <si>
    <t>Наименование</t>
  </si>
  <si>
    <t>Каркас 1</t>
  </si>
  <si>
    <t>Каркас 2 средний</t>
  </si>
  <si>
    <t>Каркас 2 левый</t>
  </si>
  <si>
    <t>Каркас 2 правый</t>
  </si>
  <si>
    <t>Каркас 3 средний</t>
  </si>
  <si>
    <t>Каркас 3 левый</t>
  </si>
  <si>
    <t>Каркас 3 правый</t>
  </si>
  <si>
    <t>Каркас 4 средний</t>
  </si>
  <si>
    <t>Рама</t>
  </si>
  <si>
    <t>МС.00.001</t>
  </si>
  <si>
    <t>МС.00.002</t>
  </si>
  <si>
    <t>МС.00.003</t>
  </si>
  <si>
    <t>Лист сиденья</t>
  </si>
  <si>
    <t>Лист сиденья средний</t>
  </si>
  <si>
    <t>Лист сиденья крайний</t>
  </si>
  <si>
    <t>МС.00.004</t>
  </si>
  <si>
    <t>Лист спинки</t>
  </si>
  <si>
    <t>м</t>
  </si>
  <si>
    <t>Шайба 6 ГОСТ 11371-78</t>
  </si>
  <si>
    <t>Заглушка пластмассовая 20х20</t>
  </si>
  <si>
    <t>Протокол перечня материалов на поставляемую продукцию согласно спецификации №_______ от ____________</t>
  </si>
  <si>
    <t>Заказ №</t>
  </si>
  <si>
    <t>Наименование продукции:</t>
  </si>
  <si>
    <t>шт.</t>
  </si>
  <si>
    <t>Таблица 1</t>
  </si>
  <si>
    <t xml:space="preserve">Наименование материала </t>
  </si>
  <si>
    <t>Общее количество                                          на заказ</t>
  </si>
  <si>
    <t>кг</t>
  </si>
  <si>
    <r>
      <t>м</t>
    </r>
    <r>
      <rPr>
        <vertAlign val="superscript"/>
        <sz val="10"/>
        <rFont val="Arial Cyr"/>
        <charset val="204"/>
      </rPr>
      <t>2</t>
    </r>
  </si>
  <si>
    <t>Растворитель 646 ГОСТ 18188-72</t>
  </si>
  <si>
    <t>Краска порошковая эпоксидно-полиэфирная "Эколак", шагрень ТУ 2329-338-02068474-2000 (цвет смотри заказ)</t>
  </si>
  <si>
    <t>Стандартные изделия и комплектующие</t>
  </si>
  <si>
    <t>Общее количество на заказ</t>
  </si>
  <si>
    <t>Разработал:</t>
  </si>
  <si>
    <t>Проверил:</t>
  </si>
  <si>
    <t>Т. контроль</t>
  </si>
  <si>
    <t>Утвердил:</t>
  </si>
  <si>
    <t>Заказчик</t>
  </si>
  <si>
    <t>Подрядчик</t>
  </si>
  <si>
    <t>_______________________________</t>
  </si>
  <si>
    <t>___________________________</t>
  </si>
  <si>
    <t>Каркас 4 крайний</t>
  </si>
  <si>
    <t>Сиденье мягкое</t>
  </si>
  <si>
    <t>Спинка мягкая</t>
  </si>
  <si>
    <t>МС.00.005</t>
  </si>
  <si>
    <t>Скоба обивочная Prebena А-08</t>
  </si>
  <si>
    <t>МС.00.011</t>
  </si>
  <si>
    <t>МС.00.012</t>
  </si>
  <si>
    <t>МС.00.013</t>
  </si>
  <si>
    <t>Связь 1</t>
  </si>
  <si>
    <t>Связь 2</t>
  </si>
  <si>
    <t>Связь 3</t>
  </si>
  <si>
    <t>Лист спинки (мод.4)</t>
  </si>
  <si>
    <t>лист</t>
  </si>
  <si>
    <t>Выдано со склада</t>
  </si>
  <si>
    <t>МС.00.004-01</t>
  </si>
  <si>
    <t>Маркировка</t>
  </si>
  <si>
    <t>МС.00.005-01</t>
  </si>
  <si>
    <t>Таблица 2 - Стандартные детали</t>
  </si>
  <si>
    <t>Р</t>
  </si>
  <si>
    <t>Сд кр</t>
  </si>
  <si>
    <t>Сд ср</t>
  </si>
  <si>
    <t>Сд</t>
  </si>
  <si>
    <t>Сп</t>
  </si>
  <si>
    <t>Сп К</t>
  </si>
  <si>
    <t>Сп 4</t>
  </si>
  <si>
    <t>Сп 4 К</t>
  </si>
  <si>
    <t>С-1</t>
  </si>
  <si>
    <t>С-2</t>
  </si>
  <si>
    <t>С-3</t>
  </si>
  <si>
    <t>Комплектация</t>
  </si>
  <si>
    <t>Таблица 1 - Сборочные единицы и детали</t>
  </si>
  <si>
    <t>Поставщик</t>
  </si>
  <si>
    <t>Кромка ПВХ-16 (цвет в тон ЛДСП)</t>
  </si>
  <si>
    <t>Кол-во в заказе, шт.</t>
  </si>
  <si>
    <t>Кол-во в изделии, шт.</t>
  </si>
  <si>
    <t>Выдать в "Ресурс" для сборки, шт.</t>
  </si>
  <si>
    <t>Таблица 2</t>
  </si>
  <si>
    <t>МС.06.000 СБ</t>
  </si>
  <si>
    <t>МС.07.000 СБ</t>
  </si>
  <si>
    <t>МС.08.000 СБ</t>
  </si>
  <si>
    <t>Количество                                                     на заказ</t>
  </si>
  <si>
    <t>Норма отхода                                                        на заказ</t>
  </si>
  <si>
    <t>Количество на заказ</t>
  </si>
  <si>
    <t>Монтажный запас на заказ</t>
  </si>
  <si>
    <t>Крючок-вешалка №6</t>
  </si>
  <si>
    <t>Гайка М6х12 стяжная сквозная</t>
  </si>
  <si>
    <t>Винт с внутренним шестигранником М6х20</t>
  </si>
  <si>
    <t>Винт с внутренним шестигранником М6х30</t>
  </si>
  <si>
    <t>Винт с внутренним шестигранником М6х40</t>
  </si>
  <si>
    <t>Саморез с полусферой, с пресcшайбой, наконечник-острый оцинкованный 4,2х16</t>
  </si>
  <si>
    <t>Гайка М6 DIN 985 оц.</t>
  </si>
  <si>
    <t>ЛДСП 16 ГОСТ 10632-89 (2440х1830) (цвет см. заказ)</t>
  </si>
  <si>
    <t>МДФ 10 ТУ 5536-003-50113531-2005 (2800х2070)</t>
  </si>
  <si>
    <t>Пенополиуретан 2236, S30 ТУ 2254-001-48710067-2003 (2000х1000)</t>
  </si>
  <si>
    <t>Труба 20х20х1.5 ГОСТ 8639-82</t>
  </si>
  <si>
    <t>Винт с внутренним шестигранником М6х35</t>
  </si>
  <si>
    <t>Винт с внутренним шестигранником М6х60</t>
  </si>
  <si>
    <t>формат, ор-ция</t>
  </si>
  <si>
    <t>Масса м/к заказа</t>
  </si>
  <si>
    <t>МС.06.000-01 СБ</t>
  </si>
  <si>
    <t>Р1</t>
  </si>
  <si>
    <t>МС.07.000-01 СБ</t>
  </si>
  <si>
    <t>МС.08.000-01 СБ</t>
  </si>
  <si>
    <t>Сд1 кр</t>
  </si>
  <si>
    <t>МС.00.002-01</t>
  </si>
  <si>
    <t>МС.00.001-01</t>
  </si>
  <si>
    <t>Сд1 ср</t>
  </si>
  <si>
    <t>МС.00.003-01</t>
  </si>
  <si>
    <t>Сд1</t>
  </si>
  <si>
    <t>МС.00.004-02</t>
  </si>
  <si>
    <t>Сп1</t>
  </si>
  <si>
    <t>МС.00.004-03</t>
  </si>
  <si>
    <t>Сп1 К</t>
  </si>
  <si>
    <t>МС.00.005-02</t>
  </si>
  <si>
    <t>МС.00.005-03</t>
  </si>
  <si>
    <t>МС.00.011-01</t>
  </si>
  <si>
    <t>МС.00.012-01</t>
  </si>
  <si>
    <t>МС.00.013-01</t>
  </si>
  <si>
    <t>С1-1</t>
  </si>
  <si>
    <t>С1-2</t>
  </si>
  <si>
    <t>С1-3</t>
  </si>
  <si>
    <t>Сп1 4</t>
  </si>
  <si>
    <t>Сп1 4К</t>
  </si>
  <si>
    <t>Винилискожа ТР- мебельная  ТУ 8714-138-05790484-99 (рулон шириной 1400) (цвет см. заказ)</t>
  </si>
  <si>
    <t>МС.01.000 СБ</t>
  </si>
  <si>
    <t>МС.02.000 СБ</t>
  </si>
  <si>
    <t>МС.02.000-01 СБ</t>
  </si>
  <si>
    <t>МС.02.000-02 СБ</t>
  </si>
  <si>
    <t>МС.03.000 СБ</t>
  </si>
  <si>
    <t>МС.03.000-01 СБ</t>
  </si>
  <si>
    <t>МС.03.000-02 СБ</t>
  </si>
  <si>
    <t>МС.04.000 СБ</t>
  </si>
  <si>
    <t>МС.04.000-01 СБ</t>
  </si>
  <si>
    <t/>
  </si>
  <si>
    <t>МХ.05.002 Платик</t>
  </si>
  <si>
    <t>КС.15.004 Кронштейн</t>
  </si>
  <si>
    <t>КС.15.004-01 Кронштейн</t>
  </si>
  <si>
    <t>К1</t>
  </si>
  <si>
    <t>К2 ср</t>
  </si>
  <si>
    <t>К2 лв</t>
  </si>
  <si>
    <t>К2 пр</t>
  </si>
  <si>
    <t>К3 ср</t>
  </si>
  <si>
    <t>К3 лв</t>
  </si>
  <si>
    <t>К3 пр</t>
  </si>
  <si>
    <t>К4 ср</t>
  </si>
  <si>
    <t>К4 кр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</si>
</sst>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dd/mm/yy;@"/>
    <numFmt numFmtId="166" formatCode="0.0000"/>
  </numFmts>
  <fonts count="3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2"/>
      <name val="Arial Cyr"/>
      <charset val="204"/>
    </font>
    <font>
      <sz val="16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6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20"/>
      <name val="Arial Cyr"/>
      <charset val="204"/>
    </font>
    <font>
      <vertAlign val="superscript"/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Arial Cyr"/>
      <charset val="204"/>
    </font>
    <font>
      <sz val="18"/>
      <name val="Arial Cyr"/>
      <charset val="204"/>
    </font>
    <font>
      <b/>
      <sz val="16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28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1"/>
      <color theme="0" tint="-0.249977111117893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color theme="1"/>
      <name val="Arial Cyr"/>
      <charset val="204"/>
    </font>
    <font>
      <u/>
      <sz val="6.05"/>
      <color theme="10"/>
      <name val="Calibri"/>
      <family val="2"/>
      <charset val="204"/>
    </font>
    <font>
      <b/>
      <sz val="26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6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8" fillId="0" borderId="0" xfId="1"/>
    <xf numFmtId="0" fontId="2" fillId="0" borderId="0" xfId="1" applyFont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13" fillId="0" borderId="4" xfId="1" applyFont="1" applyFill="1" applyBorder="1" applyAlignment="1">
      <alignment horizontal="center" vertical="center" wrapText="1"/>
    </xf>
    <xf numFmtId="2" fontId="8" fillId="0" borderId="10" xfId="1" applyNumberFormat="1" applyFont="1" applyBorder="1" applyAlignment="1">
      <alignment horizontal="center" vertical="center"/>
    </xf>
    <xf numFmtId="0" fontId="8" fillId="0" borderId="11" xfId="1" applyBorder="1" applyAlignment="1">
      <alignment horizontal="center" vertical="center"/>
    </xf>
    <xf numFmtId="2" fontId="8" fillId="7" borderId="11" xfId="1" applyNumberFormat="1" applyFont="1" applyFill="1" applyBorder="1" applyAlignment="1">
      <alignment horizontal="center" vertical="center" wrapText="1"/>
    </xf>
    <xf numFmtId="0" fontId="8" fillId="0" borderId="12" xfId="1" applyBorder="1" applyAlignment="1">
      <alignment horizontal="center" vertical="center"/>
    </xf>
    <xf numFmtId="2" fontId="8" fillId="7" borderId="10" xfId="1" applyNumberFormat="1" applyFont="1" applyFill="1" applyBorder="1" applyAlignment="1">
      <alignment horizontal="center" vertical="center" wrapText="1"/>
    </xf>
    <xf numFmtId="2" fontId="8" fillId="0" borderId="10" xfId="1" applyNumberFormat="1" applyBorder="1" applyAlignment="1">
      <alignment horizontal="center" vertical="center"/>
    </xf>
    <xf numFmtId="2" fontId="8" fillId="0" borderId="11" xfId="1" applyNumberFormat="1" applyBorder="1" applyAlignment="1">
      <alignment horizontal="center" vertical="center"/>
    </xf>
    <xf numFmtId="2" fontId="8" fillId="0" borderId="14" xfId="1" applyNumberFormat="1" applyFont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2" fontId="8" fillId="7" borderId="1" xfId="1" applyNumberFormat="1" applyFont="1" applyFill="1" applyBorder="1" applyAlignment="1">
      <alignment horizontal="center" vertical="center" wrapText="1"/>
    </xf>
    <xf numFmtId="0" fontId="8" fillId="0" borderId="15" xfId="1" applyBorder="1" applyAlignment="1">
      <alignment horizontal="center" vertical="center"/>
    </xf>
    <xf numFmtId="2" fontId="8" fillId="7" borderId="14" xfId="1" applyNumberFormat="1" applyFont="1" applyFill="1" applyBorder="1" applyAlignment="1">
      <alignment horizontal="center" vertical="center" wrapText="1"/>
    </xf>
    <xf numFmtId="2" fontId="8" fillId="0" borderId="14" xfId="1" applyNumberFormat="1" applyBorder="1" applyAlignment="1">
      <alignment horizontal="center" vertical="center"/>
    </xf>
    <xf numFmtId="2" fontId="8" fillId="0" borderId="1" xfId="1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19" xfId="1" applyBorder="1" applyAlignment="1">
      <alignment horizontal="center" vertical="center"/>
    </xf>
    <xf numFmtId="0" fontId="8" fillId="0" borderId="0" xfId="1" applyBorder="1" applyAlignment="1">
      <alignment horizontal="center" vertical="center"/>
    </xf>
    <xf numFmtId="0" fontId="13" fillId="7" borderId="4" xfId="1" applyFont="1" applyFill="1" applyBorder="1" applyAlignment="1">
      <alignment horizontal="center" vertical="center" wrapText="1"/>
    </xf>
    <xf numFmtId="0" fontId="8" fillId="0" borderId="0" xfId="1" applyBorder="1"/>
    <xf numFmtId="1" fontId="8" fillId="0" borderId="0" xfId="1" applyNumberFormat="1" applyBorder="1" applyAlignment="1">
      <alignment horizontal="center"/>
    </xf>
    <xf numFmtId="0" fontId="8" fillId="0" borderId="0" xfId="1" applyAlignment="1">
      <alignment horizontal="right"/>
    </xf>
    <xf numFmtId="0" fontId="8" fillId="0" borderId="0" xfId="1" applyAlignment="1"/>
    <xf numFmtId="0" fontId="8" fillId="0" borderId="0" xfId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2" fontId="8" fillId="7" borderId="18" xfId="1" applyNumberFormat="1" applyFont="1" applyFill="1" applyBorder="1" applyAlignment="1">
      <alignment horizontal="center" vertical="center" wrapText="1"/>
    </xf>
    <xf numFmtId="2" fontId="8" fillId="7" borderId="17" xfId="1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9" xfId="1" applyBorder="1" applyAlignment="1">
      <alignment horizontal="left" vertical="center" wrapText="1"/>
    </xf>
    <xf numFmtId="0" fontId="8" fillId="0" borderId="13" xfId="1" applyBorder="1" applyAlignment="1">
      <alignment horizontal="left" vertical="center" wrapText="1"/>
    </xf>
    <xf numFmtId="0" fontId="0" fillId="0" borderId="0" xfId="0" applyFill="1" applyBorder="1" applyAlignment="1">
      <alignment horizontal="right" wrapText="1" shrinkToFit="1"/>
    </xf>
    <xf numFmtId="0" fontId="0" fillId="0" borderId="0" xfId="0" applyAlignment="1">
      <alignment horizontal="right"/>
    </xf>
    <xf numFmtId="2" fontId="8" fillId="7" borderId="0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8" fillId="0" borderId="0" xfId="1" applyBorder="1" applyAlignment="1">
      <alignment horizontal="center"/>
    </xf>
    <xf numFmtId="0" fontId="8" fillId="0" borderId="0" xfId="1" applyAlignment="1">
      <alignment horizontal="left"/>
    </xf>
    <xf numFmtId="0" fontId="8" fillId="0" borderId="0" xfId="1" applyAlignment="1">
      <alignment horizontal="center"/>
    </xf>
    <xf numFmtId="0" fontId="0" fillId="0" borderId="0" xfId="0" applyBorder="1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6" xfId="1" applyBorder="1" applyAlignment="1">
      <alignment horizontal="left" vertical="center" wrapText="1"/>
    </xf>
    <xf numFmtId="2" fontId="8" fillId="0" borderId="17" xfId="1" applyNumberFormat="1" applyFont="1" applyBorder="1" applyAlignment="1">
      <alignment horizontal="center" vertical="center"/>
    </xf>
    <xf numFmtId="2" fontId="8" fillId="0" borderId="18" xfId="1" applyNumberFormat="1" applyBorder="1" applyAlignment="1">
      <alignment horizontal="center" vertical="center"/>
    </xf>
    <xf numFmtId="2" fontId="8" fillId="0" borderId="17" xfId="1" applyNumberFormat="1" applyBorder="1" applyAlignment="1">
      <alignment horizontal="center" vertical="center"/>
    </xf>
    <xf numFmtId="1" fontId="0" fillId="0" borderId="4" xfId="0" applyNumberFormat="1" applyBorder="1"/>
    <xf numFmtId="0" fontId="13" fillId="7" borderId="4" xfId="0" applyFont="1" applyFill="1" applyBorder="1" applyAlignment="1">
      <alignment horizontal="center" vertical="center" wrapText="1"/>
    </xf>
    <xf numFmtId="0" fontId="13" fillId="7" borderId="27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0" borderId="16" xfId="0" applyBorder="1"/>
    <xf numFmtId="0" fontId="4" fillId="0" borderId="0" xfId="0" applyFont="1" applyFill="1" applyBorder="1" applyAlignment="1">
      <alignment vertical="center"/>
    </xf>
    <xf numFmtId="1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/>
    <xf numFmtId="0" fontId="17" fillId="0" borderId="0" xfId="0" applyFont="1" applyAlignment="1"/>
    <xf numFmtId="0" fontId="13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1" fontId="0" fillId="0" borderId="13" xfId="0" applyNumberFormat="1" applyBorder="1" applyAlignment="1">
      <alignment horizontal="center" vertical="center"/>
    </xf>
    <xf numFmtId="0" fontId="0" fillId="0" borderId="24" xfId="0" applyBorder="1"/>
    <xf numFmtId="0" fontId="12" fillId="0" borderId="0" xfId="0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0" fontId="21" fillId="0" borderId="0" xfId="0" applyFont="1" applyBorder="1"/>
    <xf numFmtId="0" fontId="0" fillId="0" borderId="1" xfId="0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13" fillId="7" borderId="28" xfId="0" applyFont="1" applyFill="1" applyBorder="1" applyAlignment="1">
      <alignment horizontal="center" vertical="center" wrapText="1"/>
    </xf>
    <xf numFmtId="0" fontId="8" fillId="0" borderId="5" xfId="1" applyBorder="1" applyAlignment="1">
      <alignment wrapText="1"/>
    </xf>
    <xf numFmtId="0" fontId="8" fillId="0" borderId="5" xfId="1" applyBorder="1" applyAlignment="1">
      <alignment horizontal="left" wrapText="1"/>
    </xf>
    <xf numFmtId="0" fontId="8" fillId="0" borderId="30" xfId="1" applyBorder="1" applyAlignment="1">
      <alignment horizontal="left" wrapText="1"/>
    </xf>
    <xf numFmtId="0" fontId="13" fillId="0" borderId="27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" fontId="0" fillId="0" borderId="0" xfId="0" applyNumberFormat="1" applyFill="1" applyBorder="1"/>
    <xf numFmtId="0" fontId="0" fillId="0" borderId="31" xfId="0" applyBorder="1" applyAlignment="1">
      <alignment vertical="center"/>
    </xf>
    <xf numFmtId="0" fontId="0" fillId="0" borderId="24" xfId="0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2" fontId="8" fillId="4" borderId="14" xfId="1" applyNumberFormat="1" applyFill="1" applyBorder="1" applyAlignment="1">
      <alignment horizontal="center" vertical="center"/>
    </xf>
    <xf numFmtId="1" fontId="8" fillId="4" borderId="1" xfId="1" applyNumberFormat="1" applyFill="1" applyBorder="1" applyAlignment="1">
      <alignment horizontal="center" vertical="center"/>
    </xf>
    <xf numFmtId="2" fontId="2" fillId="0" borderId="0" xfId="1" applyNumberFormat="1" applyFont="1" applyAlignment="1"/>
    <xf numFmtId="164" fontId="0" fillId="0" borderId="0" xfId="0" applyNumberFormat="1" applyBorder="1"/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0" fillId="0" borderId="1" xfId="0" applyBorder="1" applyAlignment="1">
      <alignment horizontal="center" vertical="center"/>
    </xf>
    <xf numFmtId="0" fontId="13" fillId="0" borderId="0" xfId="1" applyFont="1" applyAlignment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wrapText="1"/>
    </xf>
    <xf numFmtId="0" fontId="21" fillId="0" borderId="0" xfId="0" applyFont="1" applyBorder="1" applyAlignment="1">
      <alignment horizontal="center"/>
    </xf>
    <xf numFmtId="0" fontId="23" fillId="0" borderId="0" xfId="0" applyFont="1" applyBorder="1"/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3" borderId="0" xfId="0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19" fillId="4" borderId="0" xfId="0" applyFont="1" applyFill="1" applyBorder="1"/>
    <xf numFmtId="0" fontId="22" fillId="2" borderId="0" xfId="0" applyFont="1" applyFill="1" applyBorder="1" applyAlignment="1">
      <alignment horizontal="right" vertical="center"/>
    </xf>
    <xf numFmtId="0" fontId="0" fillId="4" borderId="0" xfId="0" applyFill="1" applyBorder="1" applyAlignment="1">
      <alignment horizontal="center" vertical="center"/>
    </xf>
    <xf numFmtId="0" fontId="12" fillId="0" borderId="0" xfId="0" applyFont="1" applyBorder="1"/>
    <xf numFmtId="0" fontId="2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textRotation="90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 shrinkToFit="1"/>
    </xf>
    <xf numFmtId="0" fontId="29" fillId="0" borderId="0" xfId="0" applyFont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2" fontId="9" fillId="5" borderId="0" xfId="0" applyNumberFormat="1" applyFont="1" applyFill="1" applyBorder="1" applyAlignment="1">
      <alignment horizontal="center" vertical="center"/>
    </xf>
    <xf numFmtId="0" fontId="0" fillId="4" borderId="0" xfId="0" applyFill="1" applyBorder="1"/>
    <xf numFmtId="2" fontId="9" fillId="4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Border="1"/>
    <xf numFmtId="1" fontId="9" fillId="5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4" borderId="0" xfId="0" applyFont="1" applyFill="1" applyBorder="1" applyAlignment="1">
      <alignment horizontal="center" vertical="center"/>
    </xf>
    <xf numFmtId="1" fontId="12" fillId="0" borderId="0" xfId="0" applyNumberFormat="1" applyFont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2" fontId="0" fillId="4" borderId="0" xfId="0" applyNumberFormat="1" applyFill="1" applyBorder="1"/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6" fontId="0" fillId="0" borderId="0" xfId="0" applyNumberFormat="1" applyBorder="1"/>
    <xf numFmtId="2" fontId="0" fillId="0" borderId="0" xfId="0" applyNumberFormat="1" applyBorder="1"/>
    <xf numFmtId="2" fontId="0" fillId="0" borderId="0" xfId="0" applyNumberFormat="1" applyFill="1" applyBorder="1" applyAlignment="1">
      <alignment horizontal="right" vertical="center" wrapText="1"/>
    </xf>
    <xf numFmtId="2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165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0" fillId="0" borderId="0" xfId="0" applyFill="1" applyBorder="1"/>
    <xf numFmtId="0" fontId="30" fillId="0" borderId="0" xfId="2" applyFill="1" applyBorder="1" applyAlignment="1" applyProtection="1"/>
    <xf numFmtId="0" fontId="2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/>
    <xf numFmtId="0" fontId="24" fillId="0" borderId="0" xfId="0" applyFont="1" applyBorder="1" applyAlignment="1">
      <alignment horizontal="center"/>
    </xf>
    <xf numFmtId="0" fontId="10" fillId="6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/>
    </xf>
    <xf numFmtId="0" fontId="28" fillId="3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4" borderId="0" xfId="0" applyFill="1" applyBorder="1" applyAlignment="1">
      <alignment horizontal="left" vertical="center" wrapText="1"/>
    </xf>
    <xf numFmtId="2" fontId="0" fillId="0" borderId="0" xfId="0" applyNumberFormat="1" applyBorder="1" applyAlignment="1">
      <alignment horizontal="left" wrapText="1"/>
    </xf>
    <xf numFmtId="0" fontId="8" fillId="0" borderId="2" xfId="1" applyBorder="1" applyAlignment="1">
      <alignment horizontal="center"/>
    </xf>
    <xf numFmtId="0" fontId="8" fillId="0" borderId="24" xfId="1" applyBorder="1" applyAlignment="1">
      <alignment horizontal="center"/>
    </xf>
    <xf numFmtId="1" fontId="8" fillId="0" borderId="21" xfId="1" applyNumberFormat="1" applyBorder="1" applyAlignment="1">
      <alignment horizontal="center"/>
    </xf>
    <xf numFmtId="1" fontId="8" fillId="0" borderId="3" xfId="1" applyNumberFormat="1" applyBorder="1" applyAlignment="1">
      <alignment horizontal="center"/>
    </xf>
    <xf numFmtId="0" fontId="8" fillId="0" borderId="21" xfId="1" applyBorder="1" applyAlignment="1">
      <alignment horizontal="center"/>
    </xf>
    <xf numFmtId="0" fontId="8" fillId="0" borderId="3" xfId="1" applyBorder="1" applyAlignment="1">
      <alignment horizontal="center"/>
    </xf>
    <xf numFmtId="0" fontId="8" fillId="0" borderId="26" xfId="1" applyBorder="1" applyAlignment="1">
      <alignment horizontal="center"/>
    </xf>
    <xf numFmtId="0" fontId="13" fillId="7" borderId="6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8" fillId="0" borderId="0" xfId="1" applyAlignment="1">
      <alignment horizontal="left"/>
    </xf>
    <xf numFmtId="0" fontId="8" fillId="0" borderId="0" xfId="1" applyAlignment="1">
      <alignment horizontal="center"/>
    </xf>
    <xf numFmtId="0" fontId="8" fillId="0" borderId="20" xfId="1" applyBorder="1" applyAlignment="1">
      <alignment horizontal="center"/>
    </xf>
    <xf numFmtId="0" fontId="8" fillId="0" borderId="25" xfId="1" applyBorder="1" applyAlignment="1">
      <alignment horizontal="center"/>
    </xf>
    <xf numFmtId="0" fontId="8" fillId="0" borderId="22" xfId="1" applyBorder="1" applyAlignment="1">
      <alignment horizontal="center"/>
    </xf>
    <xf numFmtId="0" fontId="8" fillId="0" borderId="23" xfId="1" applyBorder="1" applyAlignment="1">
      <alignment horizontal="center"/>
    </xf>
    <xf numFmtId="1" fontId="8" fillId="0" borderId="22" xfId="1" applyNumberFormat="1" applyBorder="1" applyAlignment="1">
      <alignment horizontal="center"/>
    </xf>
    <xf numFmtId="1" fontId="8" fillId="0" borderId="23" xfId="1" applyNumberFormat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17"/>
  <sheetViews>
    <sheetView view="pageBreakPreview" zoomScale="85" zoomScaleNormal="100" zoomScaleSheetLayoutView="85" workbookViewId="0">
      <pane ySplit="1" topLeftCell="A29" activePane="bottomLeft" state="frozen"/>
      <selection pane="bottomLeft" activeCell="H8" sqref="H8"/>
    </sheetView>
  </sheetViews>
  <sheetFormatPr defaultRowHeight="15"/>
  <cols>
    <col min="1" max="1" width="9.140625" style="1"/>
    <col min="2" max="2" width="4" style="38" customWidth="1"/>
    <col min="3" max="3" width="4.5703125" style="38" customWidth="1"/>
    <col min="4" max="4" width="36" style="1" customWidth="1"/>
    <col min="5" max="5" width="27.28515625" style="1" customWidth="1"/>
    <col min="6" max="6" width="21" style="1" customWidth="1"/>
    <col min="7" max="7" width="10.85546875" style="1" customWidth="1"/>
    <col min="8" max="8" width="11.42578125" style="1" customWidth="1"/>
    <col min="9" max="9" width="10.42578125" style="1" customWidth="1"/>
    <col min="10" max="10" width="9.140625" style="1" customWidth="1"/>
    <col min="11" max="11" width="11.140625" style="38" customWidth="1"/>
    <col min="12" max="12" width="10.85546875" style="1" customWidth="1"/>
    <col min="13" max="13" width="10.7109375" style="1" customWidth="1"/>
    <col min="14" max="14" width="10" style="1" customWidth="1"/>
    <col min="15" max="15" width="14.5703125" style="1" customWidth="1"/>
    <col min="16" max="16" width="9.140625" style="118" customWidth="1"/>
    <col min="17" max="22" width="9.140625" style="1" customWidth="1"/>
    <col min="23" max="16384" width="9.140625" style="1"/>
  </cols>
  <sheetData>
    <row r="1" spans="3:15" ht="21">
      <c r="D1" s="92"/>
      <c r="E1" s="92"/>
      <c r="F1" s="92"/>
      <c r="G1" s="127"/>
      <c r="H1" s="92"/>
      <c r="I1" s="92"/>
      <c r="J1" s="92"/>
    </row>
    <row r="2" spans="3:15" ht="21">
      <c r="C2" s="128"/>
      <c r="D2" s="129"/>
      <c r="E2" s="92"/>
      <c r="F2" s="92"/>
      <c r="G2" s="92"/>
      <c r="H2" s="92"/>
      <c r="I2" s="92"/>
      <c r="J2" s="92"/>
    </row>
    <row r="3" spans="3:15" ht="21">
      <c r="C3" s="128"/>
      <c r="D3" s="129"/>
      <c r="E3" s="92"/>
      <c r="F3" s="92"/>
      <c r="G3" s="92"/>
      <c r="H3" s="92"/>
      <c r="I3" s="92"/>
      <c r="J3" s="92"/>
    </row>
    <row r="4" spans="3:15" ht="21">
      <c r="C4" s="128"/>
      <c r="D4" s="129"/>
      <c r="E4" s="92"/>
      <c r="F4" s="92"/>
      <c r="G4" s="92"/>
      <c r="H4" s="92"/>
      <c r="I4" s="92"/>
      <c r="J4" s="92"/>
    </row>
    <row r="5" spans="3:15" ht="21">
      <c r="C5" s="128"/>
      <c r="D5" s="129"/>
      <c r="E5" s="92"/>
      <c r="F5" s="92"/>
      <c r="G5" s="92"/>
      <c r="H5" s="92"/>
      <c r="I5" s="92"/>
      <c r="J5" s="92"/>
    </row>
    <row r="6" spans="3:15" ht="21">
      <c r="C6" s="128"/>
      <c r="D6" s="129"/>
      <c r="E6" s="92"/>
      <c r="F6" s="92"/>
      <c r="G6" s="92"/>
      <c r="H6" s="92"/>
      <c r="I6" s="92"/>
      <c r="J6" s="92"/>
    </row>
    <row r="7" spans="3:15" ht="21">
      <c r="C7" s="128"/>
      <c r="D7" s="129"/>
      <c r="E7" s="92"/>
      <c r="F7" s="92"/>
      <c r="G7" s="92"/>
      <c r="H7" s="92"/>
      <c r="I7" s="92"/>
      <c r="J7" s="92"/>
    </row>
    <row r="8" spans="3:15" ht="21">
      <c r="C8" s="128"/>
      <c r="D8" s="129"/>
      <c r="E8" s="92"/>
      <c r="F8" s="92"/>
      <c r="G8" s="92"/>
      <c r="H8" s="92"/>
      <c r="I8" s="92"/>
      <c r="J8" s="92"/>
    </row>
    <row r="9" spans="3:15" ht="21">
      <c r="C9" s="128"/>
      <c r="D9" s="129"/>
      <c r="E9" s="92"/>
      <c r="F9" s="92"/>
      <c r="G9" s="92"/>
      <c r="H9" s="92"/>
      <c r="I9" s="92"/>
      <c r="J9" s="92"/>
    </row>
    <row r="10" spans="3:15" ht="21">
      <c r="C10" s="128"/>
      <c r="D10" s="129"/>
      <c r="E10" s="92"/>
      <c r="F10" s="92"/>
      <c r="G10" s="92"/>
      <c r="H10" s="92"/>
      <c r="I10" s="92"/>
      <c r="J10" s="92"/>
    </row>
    <row r="11" spans="3:15" ht="21">
      <c r="C11" s="128"/>
      <c r="D11" s="92"/>
      <c r="E11" s="92"/>
      <c r="F11" s="92"/>
      <c r="G11" s="92"/>
      <c r="H11" s="92"/>
      <c r="I11" s="92"/>
      <c r="J11" s="92"/>
    </row>
    <row r="12" spans="3:15" ht="21">
      <c r="C12" s="128"/>
      <c r="E12" s="92"/>
      <c r="F12" s="92"/>
      <c r="G12" s="92"/>
      <c r="H12" s="92"/>
      <c r="I12" s="92"/>
      <c r="J12" s="92"/>
    </row>
    <row r="14" spans="3:15" ht="7.5" customHeight="1"/>
    <row r="15" spans="3:15" ht="34.5"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</row>
    <row r="17" spans="2:23" ht="20.25">
      <c r="D17" s="212"/>
      <c r="E17" s="212"/>
      <c r="F17" s="212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</row>
    <row r="18" spans="2:23" ht="20.25">
      <c r="D18" s="213"/>
      <c r="E18" s="213"/>
      <c r="F18" s="213"/>
      <c r="G18" s="214"/>
      <c r="H18" s="21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</row>
    <row r="19" spans="2:23" ht="20.25">
      <c r="B19" s="70"/>
      <c r="C19" s="70"/>
      <c r="D19" s="204"/>
      <c r="E19" s="204"/>
      <c r="F19" s="130"/>
      <c r="G19" s="70"/>
      <c r="H19" s="70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2:23" ht="51" customHeight="1">
      <c r="B20" s="70"/>
      <c r="C20" s="70"/>
      <c r="D20" s="204"/>
      <c r="E20" s="204"/>
      <c r="F20" s="130"/>
      <c r="G20" s="70"/>
      <c r="H20" s="70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2:23" ht="15.75" customHeight="1">
      <c r="B21" s="70"/>
      <c r="C21" s="70"/>
      <c r="D21" s="204"/>
      <c r="E21" s="204"/>
      <c r="F21" s="130"/>
      <c r="G21" s="89"/>
      <c r="H21" s="89"/>
      <c r="I21" s="89"/>
      <c r="J21" s="89"/>
      <c r="K21" s="89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</row>
    <row r="22" spans="2:23" ht="15.75" customHeight="1">
      <c r="B22" s="70"/>
      <c r="C22" s="70"/>
      <c r="D22" s="204"/>
      <c r="E22" s="204"/>
      <c r="F22" s="130"/>
      <c r="G22" s="89"/>
      <c r="H22" s="89"/>
      <c r="I22" s="89"/>
      <c r="J22" s="198"/>
      <c r="K22" s="198"/>
      <c r="L22" s="198"/>
      <c r="N22" s="199"/>
      <c r="O22" s="199"/>
      <c r="P22" s="199"/>
      <c r="Q22" s="118"/>
      <c r="R22" s="198"/>
      <c r="S22" s="198"/>
      <c r="T22" s="198"/>
      <c r="U22" s="38"/>
      <c r="V22" s="38"/>
      <c r="W22" s="38"/>
    </row>
    <row r="23" spans="2:23" ht="15.75" customHeight="1">
      <c r="B23" s="70"/>
      <c r="C23" s="70"/>
      <c r="D23" s="204"/>
      <c r="E23" s="204"/>
      <c r="F23" s="130"/>
      <c r="G23" s="89"/>
      <c r="H23" s="89"/>
      <c r="I23" s="89"/>
      <c r="J23" s="70"/>
      <c r="K23" s="70"/>
      <c r="L23" s="70"/>
      <c r="N23" s="38"/>
      <c r="O23" s="38"/>
      <c r="P23" s="38"/>
      <c r="Q23" s="118"/>
      <c r="R23" s="70"/>
      <c r="S23" s="70"/>
      <c r="T23" s="70"/>
      <c r="U23" s="38"/>
      <c r="V23" s="38"/>
      <c r="W23" s="38"/>
    </row>
    <row r="24" spans="2:23" ht="96.75" customHeight="1">
      <c r="B24" s="70"/>
      <c r="C24" s="131"/>
      <c r="D24" s="204"/>
      <c r="E24" s="204"/>
      <c r="F24" s="132"/>
      <c r="G24" s="133"/>
      <c r="J24" s="70"/>
      <c r="K24" s="70"/>
      <c r="L24" s="70"/>
      <c r="N24" s="134"/>
      <c r="O24" s="134"/>
      <c r="P24" s="135"/>
      <c r="Q24" s="118"/>
      <c r="R24" s="70"/>
      <c r="S24" s="70"/>
      <c r="T24" s="70"/>
    </row>
    <row r="25" spans="2:23" ht="15.75">
      <c r="B25" s="70"/>
      <c r="C25" s="136"/>
      <c r="D25" s="202"/>
      <c r="E25" s="203"/>
      <c r="F25" s="137"/>
      <c r="G25" s="138"/>
      <c r="J25" s="70"/>
      <c r="K25" s="70"/>
      <c r="L25" s="70"/>
      <c r="N25" s="70"/>
      <c r="O25" s="70"/>
      <c r="P25" s="70"/>
      <c r="Q25" s="118"/>
      <c r="R25" s="70"/>
      <c r="S25" s="70"/>
      <c r="T25" s="70"/>
    </row>
    <row r="26" spans="2:23" ht="15.75">
      <c r="C26" s="136"/>
      <c r="D26" s="202"/>
      <c r="E26" s="203"/>
      <c r="F26" s="137"/>
      <c r="G26" s="138"/>
      <c r="J26" s="70"/>
      <c r="K26" s="70"/>
      <c r="L26" s="70"/>
      <c r="N26" s="70"/>
      <c r="O26" s="70"/>
      <c r="P26" s="70"/>
      <c r="Q26" s="118"/>
      <c r="R26" s="70"/>
      <c r="S26" s="70"/>
      <c r="T26" s="70"/>
    </row>
    <row r="27" spans="2:23" ht="15.75">
      <c r="C27" s="136"/>
      <c r="D27" s="202"/>
      <c r="E27" s="203"/>
      <c r="F27" s="137"/>
      <c r="G27" s="138"/>
      <c r="J27" s="70"/>
      <c r="K27" s="70"/>
      <c r="L27" s="70"/>
      <c r="N27" s="70"/>
      <c r="O27" s="70"/>
      <c r="P27" s="70"/>
      <c r="Q27" s="118"/>
      <c r="R27" s="70"/>
      <c r="S27" s="70"/>
      <c r="T27" s="70"/>
    </row>
    <row r="28" spans="2:23" ht="18.75">
      <c r="G28" s="139"/>
      <c r="J28" s="140"/>
      <c r="K28" s="140"/>
      <c r="L28" s="140"/>
      <c r="N28" s="140"/>
      <c r="O28" s="140"/>
      <c r="P28" s="140"/>
      <c r="Q28" s="118"/>
      <c r="R28" s="140"/>
      <c r="S28" s="140"/>
      <c r="T28" s="140"/>
    </row>
    <row r="31" spans="2:23" ht="20.25">
      <c r="D31" s="113"/>
      <c r="E31" s="114"/>
      <c r="F31" s="68"/>
      <c r="G31" s="205"/>
      <c r="H31" s="205"/>
      <c r="I31" s="206"/>
      <c r="J31" s="206"/>
    </row>
    <row r="32" spans="2:23" ht="21">
      <c r="B32" s="200"/>
      <c r="C32" s="200"/>
      <c r="D32" s="200"/>
      <c r="E32" s="200"/>
      <c r="F32" s="200"/>
      <c r="G32" s="205"/>
      <c r="H32" s="205"/>
      <c r="I32" s="206"/>
      <c r="J32" s="206"/>
    </row>
    <row r="34" spans="1:25" ht="21" customHeight="1">
      <c r="A34" s="141"/>
      <c r="D34" s="200"/>
      <c r="E34" s="200"/>
      <c r="F34" s="125"/>
      <c r="G34" s="126"/>
      <c r="H34" s="2"/>
      <c r="I34" s="126"/>
      <c r="J34" s="142"/>
    </row>
    <row r="35" spans="1:25" ht="21" customHeight="1">
      <c r="A35" s="141"/>
      <c r="D35" s="200"/>
      <c r="E35" s="200"/>
      <c r="F35" s="125"/>
      <c r="G35" s="126"/>
      <c r="H35" s="2"/>
      <c r="I35" s="126"/>
      <c r="J35" s="142"/>
    </row>
    <row r="36" spans="1:25" ht="21">
      <c r="A36" s="141"/>
      <c r="D36" s="200"/>
      <c r="E36" s="200"/>
      <c r="F36" s="125"/>
      <c r="G36" s="126"/>
      <c r="H36" s="2"/>
      <c r="I36" s="126"/>
      <c r="J36" s="142"/>
    </row>
    <row r="37" spans="1:25" ht="20.25" customHeight="1">
      <c r="F37" s="125"/>
      <c r="G37" s="126"/>
      <c r="H37" s="2"/>
      <c r="I37" s="126"/>
      <c r="J37" s="142"/>
      <c r="P37" s="1"/>
    </row>
    <row r="38" spans="1:25" ht="20.25">
      <c r="G38" s="126"/>
      <c r="P38" s="1"/>
    </row>
    <row r="39" spans="1:25" ht="45.75" customHeight="1">
      <c r="B39" s="143"/>
      <c r="C39" s="143"/>
      <c r="D39" s="6"/>
      <c r="E39" s="6"/>
      <c r="F39" s="6"/>
      <c r="G39" s="144"/>
      <c r="H39" s="145"/>
      <c r="I39" s="131"/>
      <c r="J39" s="146"/>
      <c r="K39" s="147"/>
      <c r="L39" s="148"/>
      <c r="M39" s="131"/>
      <c r="N39" s="149"/>
      <c r="P39" s="150"/>
      <c r="Q39" s="70"/>
      <c r="R39" s="151"/>
      <c r="S39" s="70"/>
      <c r="T39" s="70"/>
      <c r="U39" s="70"/>
      <c r="V39" s="70"/>
      <c r="W39" s="70"/>
      <c r="X39" s="131" t="s">
        <v>103</v>
      </c>
      <c r="Y39" s="70" t="s">
        <v>1</v>
      </c>
    </row>
    <row r="40" spans="1:25" ht="15.75" customHeight="1">
      <c r="B40" s="152"/>
      <c r="C40" s="152"/>
      <c r="D40" s="152"/>
      <c r="E40" s="152"/>
      <c r="F40" s="152"/>
      <c r="G40" s="153"/>
      <c r="H40" s="154"/>
      <c r="I40" s="154"/>
      <c r="J40" s="152"/>
      <c r="K40" s="152"/>
      <c r="L40" s="152"/>
      <c r="M40" s="152"/>
      <c r="N40" s="155"/>
      <c r="P40" s="4"/>
      <c r="Q40" s="118"/>
      <c r="R40" s="70"/>
    </row>
    <row r="41" spans="1:25" ht="15" customHeight="1">
      <c r="B41" s="4"/>
      <c r="C41" s="4"/>
      <c r="D41" s="6"/>
      <c r="E41" s="6"/>
      <c r="F41" s="4"/>
      <c r="G41" s="5"/>
      <c r="H41" s="118"/>
      <c r="J41" s="7"/>
      <c r="K41" s="4"/>
      <c r="L41" s="6"/>
      <c r="M41" s="90"/>
      <c r="N41" s="5"/>
      <c r="O41" s="4"/>
      <c r="P41" s="4"/>
      <c r="Q41" s="69"/>
      <c r="R41" s="70"/>
    </row>
    <row r="42" spans="1:25" ht="15" customHeight="1">
      <c r="B42" s="4"/>
      <c r="C42" s="4"/>
      <c r="D42" s="6"/>
      <c r="E42" s="6"/>
      <c r="F42" s="4"/>
      <c r="G42" s="5"/>
      <c r="H42" s="118"/>
      <c r="J42" s="7"/>
      <c r="K42" s="4"/>
      <c r="L42" s="6"/>
      <c r="M42" s="90"/>
      <c r="N42" s="5"/>
      <c r="O42" s="4"/>
      <c r="P42" s="70"/>
      <c r="Q42" s="118"/>
      <c r="R42" s="70"/>
    </row>
    <row r="43" spans="1:25" ht="15" customHeight="1">
      <c r="B43" s="4"/>
      <c r="C43" s="4"/>
      <c r="D43" s="6"/>
      <c r="E43" s="6"/>
      <c r="F43" s="4"/>
      <c r="G43" s="5"/>
      <c r="H43" s="118"/>
      <c r="J43" s="7"/>
      <c r="K43" s="4"/>
      <c r="L43" s="6"/>
      <c r="M43" s="90"/>
      <c r="N43" s="5"/>
      <c r="O43" s="4"/>
      <c r="P43" s="70"/>
      <c r="Q43" s="118"/>
      <c r="R43" s="70"/>
    </row>
    <row r="44" spans="1:25" ht="15" customHeight="1">
      <c r="B44" s="4"/>
      <c r="C44" s="4"/>
      <c r="D44" s="6"/>
      <c r="E44" s="6"/>
      <c r="F44" s="4"/>
      <c r="G44" s="5"/>
      <c r="J44" s="7"/>
      <c r="K44" s="4"/>
      <c r="L44" s="6"/>
      <c r="M44" s="90"/>
      <c r="N44" s="5"/>
      <c r="O44" s="4"/>
      <c r="P44" s="70"/>
      <c r="Q44" s="118"/>
      <c r="R44" s="70"/>
    </row>
    <row r="45" spans="1:25" ht="15" customHeight="1">
      <c r="B45" s="4"/>
      <c r="C45" s="4"/>
      <c r="D45" s="6"/>
      <c r="E45" s="6"/>
      <c r="F45" s="6"/>
      <c r="G45" s="4"/>
      <c r="J45" s="6"/>
      <c r="K45" s="4"/>
      <c r="L45" s="6"/>
      <c r="M45" s="4"/>
      <c r="N45" s="4"/>
      <c r="O45" s="4"/>
      <c r="P45" s="1"/>
      <c r="Q45" s="118"/>
      <c r="R45" s="70"/>
    </row>
    <row r="46" spans="1:25" ht="15" customHeight="1">
      <c r="K46" s="1"/>
      <c r="M46" s="38"/>
      <c r="P46" s="1"/>
      <c r="Q46" s="118"/>
      <c r="R46" s="70"/>
    </row>
    <row r="47" spans="1:25" ht="45.75" customHeight="1">
      <c r="B47" s="143"/>
      <c r="C47" s="143"/>
      <c r="D47" s="6"/>
      <c r="E47" s="6"/>
      <c r="F47" s="6"/>
      <c r="G47" s="144"/>
      <c r="H47" s="145"/>
      <c r="I47" s="131"/>
      <c r="J47" s="146"/>
      <c r="K47" s="147"/>
      <c r="L47" s="148"/>
      <c r="M47" s="131"/>
      <c r="N47" s="149"/>
      <c r="O47" s="3"/>
      <c r="P47" s="70"/>
      <c r="Q47" s="118"/>
      <c r="R47" s="70"/>
    </row>
    <row r="48" spans="1:25" ht="15.75" customHeight="1">
      <c r="B48" s="152"/>
      <c r="C48" s="152"/>
      <c r="D48" s="152"/>
      <c r="E48" s="152"/>
      <c r="F48" s="152"/>
      <c r="G48" s="153"/>
      <c r="H48" s="154"/>
      <c r="I48" s="154"/>
      <c r="J48" s="152"/>
      <c r="K48" s="152"/>
      <c r="L48" s="152"/>
      <c r="M48" s="152"/>
      <c r="N48" s="155"/>
      <c r="P48" s="4"/>
      <c r="Q48" s="118"/>
      <c r="R48" s="70"/>
    </row>
    <row r="49" spans="2:18" ht="15" customHeight="1">
      <c r="B49" s="4"/>
      <c r="C49" s="4"/>
      <c r="D49" s="6"/>
      <c r="E49" s="6"/>
      <c r="F49" s="4"/>
      <c r="G49" s="5"/>
      <c r="H49" s="118"/>
      <c r="J49" s="7"/>
      <c r="K49" s="4"/>
      <c r="L49" s="6"/>
      <c r="M49" s="90"/>
      <c r="N49" s="5"/>
      <c r="O49" s="4"/>
      <c r="P49" s="4"/>
      <c r="Q49" s="118"/>
      <c r="R49" s="70"/>
    </row>
    <row r="50" spans="2:18" ht="15" customHeight="1">
      <c r="B50" s="4"/>
      <c r="C50" s="4"/>
      <c r="D50" s="6"/>
      <c r="E50" s="6"/>
      <c r="F50" s="4"/>
      <c r="G50" s="5"/>
      <c r="H50" s="118"/>
      <c r="J50" s="7"/>
      <c r="K50" s="4"/>
      <c r="L50" s="6"/>
      <c r="M50" s="90"/>
      <c r="N50" s="5"/>
      <c r="O50" s="4"/>
      <c r="P50" s="4"/>
      <c r="Q50" s="69"/>
      <c r="R50" s="70"/>
    </row>
    <row r="51" spans="2:18" ht="15" customHeight="1">
      <c r="B51" s="4"/>
      <c r="C51" s="4"/>
      <c r="D51" s="6"/>
      <c r="E51" s="6"/>
      <c r="F51" s="4"/>
      <c r="G51" s="5"/>
      <c r="H51" s="118"/>
      <c r="J51" s="7"/>
      <c r="K51" s="4"/>
      <c r="L51" s="6"/>
      <c r="M51" s="90"/>
      <c r="N51" s="5"/>
      <c r="O51" s="4"/>
      <c r="P51" s="4"/>
      <c r="Q51" s="69"/>
      <c r="R51" s="70"/>
    </row>
    <row r="52" spans="2:18" ht="15" customHeight="1">
      <c r="B52" s="4"/>
      <c r="C52" s="4"/>
      <c r="D52" s="6"/>
      <c r="E52" s="6"/>
      <c r="F52" s="4"/>
      <c r="G52" s="5"/>
      <c r="H52" s="118"/>
      <c r="J52" s="7"/>
      <c r="K52" s="4"/>
      <c r="L52" s="6"/>
      <c r="M52" s="90"/>
      <c r="N52" s="5"/>
      <c r="O52" s="4"/>
      <c r="P52" s="70"/>
      <c r="Q52" s="118"/>
      <c r="R52" s="70"/>
    </row>
    <row r="53" spans="2:18" ht="15" customHeight="1">
      <c r="B53" s="4"/>
      <c r="C53" s="4"/>
      <c r="D53" s="6"/>
      <c r="E53" s="6"/>
      <c r="F53" s="4"/>
      <c r="G53" s="5"/>
      <c r="J53" s="7"/>
      <c r="K53" s="4"/>
      <c r="L53" s="6"/>
      <c r="M53" s="90"/>
      <c r="N53" s="5"/>
      <c r="O53" s="4"/>
      <c r="P53" s="70"/>
      <c r="Q53" s="118"/>
      <c r="R53" s="70"/>
    </row>
    <row r="54" spans="2:18" ht="15" customHeight="1">
      <c r="B54" s="4"/>
      <c r="C54" s="4"/>
      <c r="D54" s="6"/>
      <c r="E54" s="6"/>
      <c r="F54" s="4"/>
      <c r="G54" s="5"/>
      <c r="J54" s="7"/>
      <c r="K54" s="4"/>
      <c r="L54" s="6"/>
      <c r="M54" s="90"/>
      <c r="N54" s="5"/>
      <c r="O54" s="4"/>
      <c r="P54" s="1"/>
      <c r="Q54" s="118"/>
      <c r="R54" s="70"/>
    </row>
    <row r="55" spans="2:18" ht="15" customHeight="1">
      <c r="B55" s="4"/>
      <c r="C55" s="4"/>
      <c r="D55" s="6"/>
      <c r="E55" s="6"/>
      <c r="F55" s="6"/>
      <c r="G55" s="4"/>
      <c r="J55" s="6"/>
      <c r="K55" s="4"/>
      <c r="L55" s="6"/>
      <c r="M55" s="4"/>
      <c r="N55" s="4"/>
      <c r="O55" s="4"/>
      <c r="P55" s="1"/>
      <c r="Q55" s="118"/>
      <c r="R55" s="70"/>
    </row>
    <row r="56" spans="2:18" ht="15" customHeight="1">
      <c r="K56" s="1"/>
      <c r="M56" s="38"/>
      <c r="P56" s="1"/>
      <c r="Q56" s="118"/>
      <c r="R56" s="70"/>
    </row>
    <row r="57" spans="2:18" ht="45.75" customHeight="1">
      <c r="B57" s="143"/>
      <c r="C57" s="143"/>
      <c r="D57" s="6"/>
      <c r="E57" s="6"/>
      <c r="F57" s="6"/>
      <c r="G57" s="144"/>
      <c r="H57" s="145"/>
      <c r="I57" s="131"/>
      <c r="J57" s="146"/>
      <c r="K57" s="147"/>
      <c r="L57" s="148"/>
      <c r="M57" s="131"/>
      <c r="N57" s="149"/>
      <c r="O57" s="3"/>
      <c r="P57" s="70"/>
      <c r="Q57" s="118"/>
      <c r="R57" s="70"/>
    </row>
    <row r="58" spans="2:18" ht="15.75" customHeight="1">
      <c r="B58" s="152"/>
      <c r="C58" s="152"/>
      <c r="D58" s="152"/>
      <c r="E58" s="152"/>
      <c r="F58" s="152"/>
      <c r="G58" s="153"/>
      <c r="H58" s="154"/>
      <c r="I58" s="154"/>
      <c r="J58" s="152"/>
      <c r="K58" s="152"/>
      <c r="L58" s="152"/>
      <c r="M58" s="152"/>
      <c r="N58" s="155"/>
      <c r="P58" s="4"/>
      <c r="Q58" s="118"/>
      <c r="R58" s="70"/>
    </row>
    <row r="59" spans="2:18" ht="15" customHeight="1">
      <c r="B59" s="4"/>
      <c r="C59" s="4"/>
      <c r="D59" s="6"/>
      <c r="E59" s="6"/>
      <c r="F59" s="4"/>
      <c r="G59" s="5"/>
      <c r="H59" s="118"/>
      <c r="J59" s="7"/>
      <c r="K59" s="4"/>
      <c r="L59" s="6"/>
      <c r="M59" s="90"/>
      <c r="N59" s="5"/>
      <c r="O59" s="4"/>
      <c r="P59" s="4"/>
      <c r="Q59" s="118"/>
      <c r="R59" s="70"/>
    </row>
    <row r="60" spans="2:18" ht="15" customHeight="1">
      <c r="B60" s="4"/>
      <c r="C60" s="4"/>
      <c r="D60" s="6"/>
      <c r="E60" s="6"/>
      <c r="F60" s="4"/>
      <c r="G60" s="5"/>
      <c r="H60" s="118"/>
      <c r="J60" s="7"/>
      <c r="K60" s="4"/>
      <c r="L60" s="6"/>
      <c r="M60" s="90"/>
      <c r="N60" s="5"/>
      <c r="O60" s="4"/>
      <c r="P60" s="4"/>
      <c r="Q60" s="69"/>
      <c r="R60" s="70"/>
    </row>
    <row r="61" spans="2:18" ht="15" customHeight="1">
      <c r="B61" s="4"/>
      <c r="C61" s="4"/>
      <c r="D61" s="6"/>
      <c r="E61" s="6"/>
      <c r="F61" s="4"/>
      <c r="G61" s="5"/>
      <c r="H61" s="118"/>
      <c r="J61" s="7"/>
      <c r="K61" s="4"/>
      <c r="L61" s="6"/>
      <c r="M61" s="90"/>
      <c r="N61" s="5"/>
      <c r="O61" s="4"/>
      <c r="P61" s="4"/>
      <c r="Q61" s="69"/>
      <c r="R61" s="70"/>
    </row>
    <row r="62" spans="2:18" ht="15" customHeight="1">
      <c r="B62" s="4"/>
      <c r="C62" s="4"/>
      <c r="D62" s="6"/>
      <c r="E62" s="6"/>
      <c r="F62" s="4"/>
      <c r="G62" s="5"/>
      <c r="H62" s="118"/>
      <c r="J62" s="7"/>
      <c r="K62" s="4"/>
      <c r="L62" s="6"/>
      <c r="M62" s="90"/>
      <c r="N62" s="5"/>
      <c r="O62" s="4"/>
      <c r="P62" s="70"/>
      <c r="Q62" s="118"/>
      <c r="R62" s="70"/>
    </row>
    <row r="63" spans="2:18" ht="15" customHeight="1">
      <c r="B63" s="4"/>
      <c r="C63" s="4"/>
      <c r="D63" s="6"/>
      <c r="E63" s="6"/>
      <c r="F63" s="4"/>
      <c r="G63" s="5"/>
      <c r="J63" s="7"/>
      <c r="K63" s="4"/>
      <c r="L63" s="6"/>
      <c r="M63" s="90"/>
      <c r="N63" s="4"/>
      <c r="O63" s="4"/>
      <c r="P63" s="1"/>
      <c r="Q63" s="118"/>
      <c r="R63" s="70"/>
    </row>
    <row r="64" spans="2:18" ht="15" customHeight="1">
      <c r="B64" s="4"/>
      <c r="C64" s="4"/>
      <c r="D64" s="6"/>
      <c r="E64" s="6"/>
      <c r="F64" s="4"/>
      <c r="G64" s="5"/>
      <c r="J64" s="7"/>
      <c r="K64" s="4"/>
      <c r="L64" s="6"/>
      <c r="M64" s="90"/>
      <c r="N64" s="4"/>
      <c r="O64" s="4"/>
      <c r="P64" s="70"/>
      <c r="Q64" s="118"/>
      <c r="R64" s="70"/>
    </row>
    <row r="65" spans="2:18" ht="15" customHeight="1">
      <c r="B65" s="4"/>
      <c r="C65" s="4"/>
      <c r="D65" s="6"/>
      <c r="E65" s="6"/>
      <c r="F65" s="6"/>
      <c r="G65" s="4"/>
      <c r="J65" s="6"/>
      <c r="K65" s="4"/>
      <c r="L65" s="6"/>
      <c r="M65" s="4"/>
      <c r="N65" s="4"/>
      <c r="O65" s="4"/>
      <c r="P65" s="70"/>
      <c r="Q65" s="118"/>
      <c r="R65" s="70"/>
    </row>
    <row r="66" spans="2:18" ht="15" customHeight="1">
      <c r="K66" s="1"/>
      <c r="M66" s="38"/>
      <c r="P66" s="1"/>
      <c r="Q66" s="118"/>
      <c r="R66" s="70"/>
    </row>
    <row r="67" spans="2:18" ht="45.75" customHeight="1">
      <c r="B67" s="143"/>
      <c r="C67" s="143"/>
      <c r="D67" s="6"/>
      <c r="E67" s="6"/>
      <c r="F67" s="6"/>
      <c r="G67" s="144"/>
      <c r="H67" s="145"/>
      <c r="I67" s="131"/>
      <c r="J67" s="146"/>
      <c r="K67" s="147"/>
      <c r="L67" s="148"/>
      <c r="M67" s="131"/>
      <c r="N67" s="149"/>
      <c r="O67" s="3"/>
      <c r="P67" s="70"/>
      <c r="Q67" s="118"/>
      <c r="R67" s="70"/>
    </row>
    <row r="68" spans="2:18" ht="15.75" customHeight="1">
      <c r="B68" s="152"/>
      <c r="C68" s="152"/>
      <c r="D68" s="152"/>
      <c r="E68" s="152"/>
      <c r="F68" s="152"/>
      <c r="G68" s="153"/>
      <c r="H68" s="154"/>
      <c r="I68" s="154"/>
      <c r="J68" s="152"/>
      <c r="K68" s="152"/>
      <c r="L68" s="152"/>
      <c r="M68" s="152"/>
      <c r="N68" s="155"/>
      <c r="P68" s="4"/>
      <c r="Q68" s="118"/>
      <c r="R68" s="70"/>
    </row>
    <row r="69" spans="2:18" ht="15" customHeight="1">
      <c r="B69" s="4"/>
      <c r="C69" s="4"/>
      <c r="D69" s="6"/>
      <c r="E69" s="6"/>
      <c r="F69" s="4"/>
      <c r="G69" s="5"/>
      <c r="H69" s="118"/>
      <c r="J69" s="7"/>
      <c r="K69" s="4"/>
      <c r="L69" s="6"/>
      <c r="M69" s="90"/>
      <c r="N69" s="5"/>
      <c r="O69" s="4"/>
      <c r="P69" s="4"/>
      <c r="Q69" s="118"/>
      <c r="R69" s="70"/>
    </row>
    <row r="70" spans="2:18" ht="15" customHeight="1">
      <c r="B70" s="4"/>
      <c r="C70" s="4"/>
      <c r="D70" s="6"/>
      <c r="E70" s="6"/>
      <c r="F70" s="4"/>
      <c r="G70" s="5"/>
      <c r="H70" s="118"/>
      <c r="J70" s="7"/>
      <c r="K70" s="4"/>
      <c r="L70" s="6"/>
      <c r="M70" s="90"/>
      <c r="N70" s="5"/>
      <c r="O70" s="4"/>
      <c r="P70" s="4"/>
      <c r="Q70" s="69"/>
      <c r="R70" s="70"/>
    </row>
    <row r="71" spans="2:18" ht="15" customHeight="1">
      <c r="B71" s="4"/>
      <c r="C71" s="4"/>
      <c r="D71" s="6"/>
      <c r="E71" s="6"/>
      <c r="F71" s="4"/>
      <c r="G71" s="5"/>
      <c r="H71" s="118"/>
      <c r="J71" s="7"/>
      <c r="K71" s="4"/>
      <c r="L71" s="6"/>
      <c r="M71" s="90"/>
      <c r="N71" s="5"/>
      <c r="O71" s="4"/>
      <c r="P71" s="4"/>
      <c r="Q71" s="69"/>
      <c r="R71" s="70"/>
    </row>
    <row r="72" spans="2:18" ht="15" customHeight="1">
      <c r="B72" s="4"/>
      <c r="C72" s="4"/>
      <c r="D72" s="6"/>
      <c r="E72" s="6"/>
      <c r="F72" s="4"/>
      <c r="G72" s="5"/>
      <c r="H72" s="118"/>
      <c r="J72" s="7"/>
      <c r="K72" s="4"/>
      <c r="L72" s="6"/>
      <c r="M72" s="90"/>
      <c r="N72" s="5"/>
      <c r="O72" s="4"/>
      <c r="P72" s="70"/>
      <c r="Q72" s="118"/>
      <c r="R72" s="70"/>
    </row>
    <row r="73" spans="2:18" ht="15" customHeight="1">
      <c r="B73" s="4"/>
      <c r="C73" s="4"/>
      <c r="D73" s="6"/>
      <c r="E73" s="6"/>
      <c r="F73" s="4"/>
      <c r="G73" s="5"/>
      <c r="J73" s="7"/>
      <c r="K73" s="4"/>
      <c r="L73" s="6"/>
      <c r="M73" s="90"/>
      <c r="N73" s="4"/>
      <c r="O73" s="4"/>
      <c r="P73" s="1"/>
      <c r="Q73" s="118"/>
      <c r="R73" s="70"/>
    </row>
    <row r="74" spans="2:18" ht="15" customHeight="1">
      <c r="B74" s="4"/>
      <c r="C74" s="4"/>
      <c r="D74" s="6"/>
      <c r="E74" s="6"/>
      <c r="F74" s="4"/>
      <c r="G74" s="5"/>
      <c r="J74" s="7"/>
      <c r="K74" s="4"/>
      <c r="L74" s="6"/>
      <c r="M74" s="90"/>
      <c r="N74" s="4"/>
      <c r="O74" s="4"/>
      <c r="P74" s="70"/>
      <c r="Q74" s="118"/>
      <c r="R74" s="70"/>
    </row>
    <row r="75" spans="2:18" ht="15" customHeight="1">
      <c r="B75" s="4"/>
      <c r="C75" s="4"/>
      <c r="D75" s="6"/>
      <c r="E75" s="6"/>
      <c r="F75" s="6"/>
      <c r="G75" s="4"/>
      <c r="J75" s="6"/>
      <c r="K75" s="4"/>
      <c r="L75" s="6"/>
      <c r="M75" s="4"/>
      <c r="N75" s="4"/>
      <c r="O75" s="4"/>
      <c r="P75" s="70"/>
      <c r="Q75" s="118"/>
      <c r="R75" s="70"/>
    </row>
    <row r="76" spans="2:18" ht="15" customHeight="1">
      <c r="K76" s="1"/>
      <c r="M76" s="38"/>
      <c r="P76" s="1"/>
      <c r="Q76" s="118"/>
      <c r="R76" s="70"/>
    </row>
    <row r="77" spans="2:18" ht="45.75" customHeight="1">
      <c r="B77" s="143"/>
      <c r="C77" s="143"/>
      <c r="D77" s="6"/>
      <c r="E77" s="6"/>
      <c r="F77" s="6"/>
      <c r="G77" s="144"/>
      <c r="H77" s="145"/>
      <c r="I77" s="131"/>
      <c r="J77" s="146"/>
      <c r="K77" s="147"/>
      <c r="L77" s="148"/>
      <c r="M77" s="131"/>
      <c r="N77" s="149"/>
      <c r="O77" s="3"/>
      <c r="P77" s="70"/>
      <c r="Q77" s="118"/>
      <c r="R77" s="70"/>
    </row>
    <row r="78" spans="2:18" ht="15.75" customHeight="1">
      <c r="B78" s="152"/>
      <c r="C78" s="152"/>
      <c r="D78" s="152"/>
      <c r="E78" s="152"/>
      <c r="F78" s="152"/>
      <c r="G78" s="153"/>
      <c r="H78" s="154"/>
      <c r="I78" s="154"/>
      <c r="J78" s="152"/>
      <c r="K78" s="152"/>
      <c r="L78" s="152"/>
      <c r="M78" s="152"/>
      <c r="N78" s="155"/>
      <c r="P78" s="4"/>
      <c r="Q78" s="118"/>
      <c r="R78" s="70"/>
    </row>
    <row r="79" spans="2:18" ht="15" customHeight="1">
      <c r="B79" s="4"/>
      <c r="C79" s="4"/>
      <c r="D79" s="6"/>
      <c r="E79" s="6"/>
      <c r="F79" s="4"/>
      <c r="G79" s="5"/>
      <c r="H79" s="118"/>
      <c r="J79" s="7"/>
      <c r="K79" s="4"/>
      <c r="L79" s="6"/>
      <c r="M79" s="90"/>
      <c r="N79" s="5"/>
      <c r="O79" s="4"/>
      <c r="P79" s="4"/>
      <c r="Q79" s="118"/>
      <c r="R79" s="70"/>
    </row>
    <row r="80" spans="2:18" ht="15" customHeight="1">
      <c r="B80" s="4"/>
      <c r="C80" s="4"/>
      <c r="D80" s="6"/>
      <c r="E80" s="6"/>
      <c r="F80" s="4"/>
      <c r="G80" s="5"/>
      <c r="H80" s="118"/>
      <c r="J80" s="7"/>
      <c r="K80" s="4"/>
      <c r="L80" s="6"/>
      <c r="M80" s="90"/>
      <c r="N80" s="5"/>
      <c r="O80" s="4"/>
      <c r="P80" s="4"/>
      <c r="Q80" s="69"/>
      <c r="R80" s="70"/>
    </row>
    <row r="81" spans="2:18" ht="15" customHeight="1">
      <c r="B81" s="4"/>
      <c r="C81" s="4"/>
      <c r="D81" s="6"/>
      <c r="E81" s="6"/>
      <c r="F81" s="4"/>
      <c r="G81" s="5"/>
      <c r="H81" s="118"/>
      <c r="J81" s="7"/>
      <c r="K81" s="4"/>
      <c r="L81" s="6"/>
      <c r="M81" s="90"/>
      <c r="N81" s="5"/>
      <c r="O81" s="4"/>
      <c r="P81" s="4"/>
      <c r="Q81" s="69"/>
      <c r="R81" s="70"/>
    </row>
    <row r="82" spans="2:18" ht="15" customHeight="1">
      <c r="B82" s="4"/>
      <c r="C82" s="4"/>
      <c r="D82" s="6"/>
      <c r="E82" s="6"/>
      <c r="F82" s="4"/>
      <c r="G82" s="5"/>
      <c r="H82" s="118"/>
      <c r="J82" s="7"/>
      <c r="K82" s="4"/>
      <c r="L82" s="6"/>
      <c r="M82" s="90"/>
      <c r="N82" s="4"/>
      <c r="O82" s="4"/>
      <c r="P82" s="70"/>
      <c r="Q82" s="118"/>
      <c r="R82" s="70"/>
    </row>
    <row r="83" spans="2:18" ht="15" customHeight="1">
      <c r="B83" s="4"/>
      <c r="C83" s="4"/>
      <c r="D83" s="6"/>
      <c r="E83" s="6"/>
      <c r="F83" s="4"/>
      <c r="G83" s="5"/>
      <c r="H83" s="118"/>
      <c r="J83" s="7"/>
      <c r="K83" s="4"/>
      <c r="L83" s="6"/>
      <c r="M83" s="90"/>
      <c r="N83" s="4"/>
      <c r="O83" s="4"/>
      <c r="P83" s="70"/>
      <c r="Q83" s="118"/>
      <c r="R83" s="70"/>
    </row>
    <row r="84" spans="2:18" ht="15" customHeight="1">
      <c r="B84" s="4"/>
      <c r="C84" s="4"/>
      <c r="D84" s="6"/>
      <c r="E84" s="6"/>
      <c r="F84" s="4"/>
      <c r="G84" s="5"/>
      <c r="J84" s="7"/>
      <c r="K84" s="4"/>
      <c r="L84" s="6"/>
      <c r="M84" s="90"/>
      <c r="N84" s="4"/>
      <c r="O84" s="4"/>
      <c r="P84" s="70"/>
      <c r="Q84" s="118"/>
      <c r="R84" s="70"/>
    </row>
    <row r="85" spans="2:18" ht="15" customHeight="1">
      <c r="B85" s="4"/>
      <c r="C85" s="4"/>
      <c r="D85" s="6"/>
      <c r="E85" s="6"/>
      <c r="F85" s="6"/>
      <c r="G85" s="4"/>
      <c r="J85" s="6"/>
      <c r="K85" s="4"/>
      <c r="L85" s="6"/>
      <c r="M85" s="4"/>
      <c r="N85" s="4"/>
      <c r="O85" s="4"/>
      <c r="P85" s="70"/>
      <c r="Q85" s="118"/>
      <c r="R85" s="70"/>
    </row>
    <row r="86" spans="2:18" ht="15" customHeight="1">
      <c r="K86" s="1"/>
      <c r="M86" s="38"/>
      <c r="P86" s="1"/>
      <c r="Q86" s="118"/>
      <c r="R86" s="70"/>
    </row>
    <row r="87" spans="2:18" ht="45.75" customHeight="1">
      <c r="B87" s="143"/>
      <c r="C87" s="143"/>
      <c r="D87" s="6"/>
      <c r="E87" s="6"/>
      <c r="F87" s="6"/>
      <c r="G87" s="144"/>
      <c r="H87" s="145"/>
      <c r="I87" s="131"/>
      <c r="J87" s="146"/>
      <c r="K87" s="147"/>
      <c r="L87" s="148"/>
      <c r="M87" s="131"/>
      <c r="N87" s="149"/>
      <c r="O87" s="3"/>
      <c r="P87" s="70"/>
      <c r="Q87" s="118"/>
      <c r="R87" s="70"/>
    </row>
    <row r="88" spans="2:18" ht="15.75" customHeight="1">
      <c r="B88" s="152"/>
      <c r="C88" s="152"/>
      <c r="D88" s="152"/>
      <c r="E88" s="152"/>
      <c r="F88" s="152"/>
      <c r="G88" s="153"/>
      <c r="H88" s="154"/>
      <c r="I88" s="154"/>
      <c r="J88" s="152"/>
      <c r="K88" s="152"/>
      <c r="L88" s="152"/>
      <c r="M88" s="152"/>
      <c r="N88" s="155"/>
      <c r="P88" s="4"/>
      <c r="Q88" s="118"/>
      <c r="R88" s="70"/>
    </row>
    <row r="89" spans="2:18" ht="15" customHeight="1">
      <c r="B89" s="4"/>
      <c r="C89" s="4"/>
      <c r="D89" s="6"/>
      <c r="E89" s="6"/>
      <c r="F89" s="4"/>
      <c r="G89" s="5"/>
      <c r="H89" s="118"/>
      <c r="J89" s="7"/>
      <c r="K89" s="4"/>
      <c r="L89" s="6"/>
      <c r="M89" s="90"/>
      <c r="N89" s="5"/>
      <c r="O89" s="4"/>
      <c r="P89" s="4"/>
      <c r="Q89" s="118"/>
      <c r="R89" s="70"/>
    </row>
    <row r="90" spans="2:18" ht="15" customHeight="1">
      <c r="B90" s="4"/>
      <c r="C90" s="4"/>
      <c r="D90" s="6"/>
      <c r="E90" s="6"/>
      <c r="F90" s="4"/>
      <c r="G90" s="5"/>
      <c r="H90" s="118"/>
      <c r="J90" s="7"/>
      <c r="K90" s="4"/>
      <c r="L90" s="6"/>
      <c r="M90" s="90"/>
      <c r="N90" s="5"/>
      <c r="O90" s="4"/>
      <c r="P90" s="4"/>
      <c r="Q90" s="69"/>
      <c r="R90" s="70"/>
    </row>
    <row r="91" spans="2:18" ht="15" customHeight="1">
      <c r="B91" s="4"/>
      <c r="C91" s="4"/>
      <c r="D91" s="6"/>
      <c r="E91" s="6"/>
      <c r="F91" s="4"/>
      <c r="G91" s="5"/>
      <c r="H91" s="118"/>
      <c r="J91" s="7"/>
      <c r="K91" s="4"/>
      <c r="L91" s="6"/>
      <c r="M91" s="90"/>
      <c r="N91" s="5"/>
      <c r="O91" s="4"/>
      <c r="P91" s="4"/>
      <c r="Q91" s="69"/>
      <c r="R91" s="70"/>
    </row>
    <row r="92" spans="2:18" ht="15" customHeight="1">
      <c r="B92" s="4"/>
      <c r="C92" s="4"/>
      <c r="D92" s="6"/>
      <c r="E92" s="6"/>
      <c r="F92" s="4"/>
      <c r="G92" s="5"/>
      <c r="H92" s="118"/>
      <c r="J92" s="7"/>
      <c r="K92" s="4"/>
      <c r="L92" s="6"/>
      <c r="M92" s="90"/>
      <c r="N92" s="5"/>
      <c r="O92" s="4"/>
      <c r="P92" s="70"/>
      <c r="Q92" s="118"/>
      <c r="R92" s="70"/>
    </row>
    <row r="93" spans="2:18" ht="15" customHeight="1">
      <c r="B93" s="4"/>
      <c r="C93" s="4"/>
      <c r="D93" s="6"/>
      <c r="E93" s="6"/>
      <c r="F93" s="4"/>
      <c r="G93" s="5"/>
      <c r="H93" s="118"/>
      <c r="J93" s="7"/>
      <c r="K93" s="4"/>
      <c r="L93" s="6"/>
      <c r="M93" s="90"/>
      <c r="N93" s="5"/>
      <c r="O93" s="4"/>
      <c r="P93" s="70"/>
      <c r="Q93" s="118"/>
      <c r="R93" s="70"/>
    </row>
    <row r="94" spans="2:18" ht="15" customHeight="1">
      <c r="B94" s="4"/>
      <c r="C94" s="4"/>
      <c r="D94" s="6"/>
      <c r="E94" s="6"/>
      <c r="F94" s="4"/>
      <c r="G94" s="5"/>
      <c r="J94" s="7"/>
      <c r="K94" s="4"/>
      <c r="L94" s="6"/>
      <c r="M94" s="90"/>
      <c r="N94" s="5"/>
      <c r="O94" s="4"/>
      <c r="P94" s="70"/>
      <c r="Q94" s="118"/>
      <c r="R94" s="70"/>
    </row>
    <row r="95" spans="2:18" ht="15" customHeight="1">
      <c r="B95" s="4"/>
      <c r="C95" s="4"/>
      <c r="D95" s="6"/>
      <c r="E95" s="6"/>
      <c r="F95" s="6"/>
      <c r="G95" s="4"/>
      <c r="J95" s="6"/>
      <c r="K95" s="4"/>
      <c r="L95" s="6"/>
      <c r="M95" s="4"/>
      <c r="N95" s="4"/>
      <c r="O95" s="4"/>
      <c r="P95" s="70"/>
      <c r="Q95" s="118"/>
      <c r="R95" s="70"/>
    </row>
    <row r="96" spans="2:18" ht="15" customHeight="1">
      <c r="K96" s="1"/>
      <c r="M96" s="38"/>
      <c r="P96" s="1"/>
      <c r="Q96" s="118"/>
      <c r="R96" s="70"/>
    </row>
    <row r="97" spans="2:18" ht="45.75" customHeight="1">
      <c r="B97" s="143"/>
      <c r="C97" s="143"/>
      <c r="D97" s="6"/>
      <c r="E97" s="6"/>
      <c r="F97" s="6"/>
      <c r="G97" s="144"/>
      <c r="H97" s="145"/>
      <c r="I97" s="131"/>
      <c r="J97" s="146"/>
      <c r="K97" s="147"/>
      <c r="L97" s="148"/>
      <c r="M97" s="131"/>
      <c r="N97" s="149"/>
      <c r="O97" s="3"/>
      <c r="P97" s="70"/>
      <c r="Q97" s="118"/>
      <c r="R97" s="70"/>
    </row>
    <row r="98" spans="2:18" ht="15.75" customHeight="1">
      <c r="B98" s="152"/>
      <c r="C98" s="152"/>
      <c r="D98" s="152"/>
      <c r="E98" s="152"/>
      <c r="F98" s="152"/>
      <c r="G98" s="153"/>
      <c r="H98" s="154"/>
      <c r="I98" s="154"/>
      <c r="J98" s="152"/>
      <c r="K98" s="152"/>
      <c r="L98" s="152"/>
      <c r="M98" s="152"/>
      <c r="N98" s="155"/>
      <c r="P98" s="4"/>
      <c r="Q98" s="118"/>
      <c r="R98" s="70"/>
    </row>
    <row r="99" spans="2:18" ht="15" customHeight="1">
      <c r="B99" s="4"/>
      <c r="C99" s="4"/>
      <c r="D99" s="6"/>
      <c r="E99" s="6"/>
      <c r="F99" s="4"/>
      <c r="G99" s="5"/>
      <c r="H99" s="118"/>
      <c r="J99" s="7"/>
      <c r="K99" s="4"/>
      <c r="L99" s="6"/>
      <c r="M99" s="90"/>
      <c r="N99" s="5"/>
      <c r="O99" s="4"/>
      <c r="P99" s="4"/>
      <c r="Q99" s="118"/>
      <c r="R99" s="70"/>
    </row>
    <row r="100" spans="2:18" ht="15" customHeight="1">
      <c r="B100" s="4"/>
      <c r="C100" s="4"/>
      <c r="D100" s="6"/>
      <c r="E100" s="6"/>
      <c r="F100" s="4"/>
      <c r="G100" s="5"/>
      <c r="H100" s="118"/>
      <c r="J100" s="7"/>
      <c r="K100" s="4"/>
      <c r="L100" s="6"/>
      <c r="M100" s="90"/>
      <c r="N100" s="5"/>
      <c r="O100" s="4"/>
      <c r="P100" s="4"/>
      <c r="Q100" s="69"/>
      <c r="R100" s="70"/>
    </row>
    <row r="101" spans="2:18" ht="15" customHeight="1">
      <c r="B101" s="4"/>
      <c r="C101" s="4"/>
      <c r="D101" s="6"/>
      <c r="E101" s="6"/>
      <c r="F101" s="4"/>
      <c r="G101" s="5"/>
      <c r="H101" s="118"/>
      <c r="J101" s="7"/>
      <c r="K101" s="4"/>
      <c r="L101" s="6"/>
      <c r="M101" s="90"/>
      <c r="N101" s="5"/>
      <c r="O101" s="4"/>
      <c r="P101" s="4"/>
      <c r="Q101" s="69"/>
      <c r="R101" s="70"/>
    </row>
    <row r="102" spans="2:18" ht="15" customHeight="1">
      <c r="B102" s="4"/>
      <c r="C102" s="4"/>
      <c r="D102" s="6"/>
      <c r="E102" s="6"/>
      <c r="F102" s="4"/>
      <c r="G102" s="5"/>
      <c r="H102" s="118"/>
      <c r="J102" s="7"/>
      <c r="K102" s="4"/>
      <c r="L102" s="6"/>
      <c r="M102" s="90"/>
      <c r="N102" s="5"/>
      <c r="O102" s="4"/>
      <c r="P102" s="70"/>
      <c r="Q102" s="118"/>
      <c r="R102" s="70"/>
    </row>
    <row r="103" spans="2:18" ht="15" customHeight="1">
      <c r="B103" s="4"/>
      <c r="C103" s="4"/>
      <c r="D103" s="6"/>
      <c r="E103" s="6"/>
      <c r="F103" s="4"/>
      <c r="G103" s="5"/>
      <c r="H103" s="118"/>
      <c r="J103" s="7"/>
      <c r="K103" s="4"/>
      <c r="L103" s="6"/>
      <c r="M103" s="90"/>
      <c r="N103" s="5"/>
      <c r="O103" s="4"/>
      <c r="P103" s="70"/>
      <c r="Q103" s="118"/>
      <c r="R103" s="70"/>
    </row>
    <row r="104" spans="2:18" ht="15" customHeight="1">
      <c r="B104" s="4"/>
      <c r="C104" s="4"/>
      <c r="D104" s="6"/>
      <c r="E104" s="6"/>
      <c r="F104" s="4"/>
      <c r="G104" s="5"/>
      <c r="J104" s="7"/>
      <c r="K104" s="4"/>
      <c r="L104" s="6"/>
      <c r="M104" s="90"/>
      <c r="N104" s="5"/>
      <c r="O104" s="4"/>
      <c r="P104" s="70"/>
      <c r="Q104" s="118"/>
      <c r="R104" s="70"/>
    </row>
    <row r="105" spans="2:18" ht="15" customHeight="1">
      <c r="B105" s="4"/>
      <c r="C105" s="4"/>
      <c r="D105" s="6"/>
      <c r="E105" s="6"/>
      <c r="F105" s="6"/>
      <c r="G105" s="5"/>
      <c r="J105" s="7"/>
      <c r="K105" s="4"/>
      <c r="L105" s="6"/>
      <c r="M105" s="90"/>
      <c r="N105" s="5"/>
      <c r="O105" s="4"/>
      <c r="P105" s="70"/>
      <c r="Q105" s="118"/>
      <c r="R105" s="70"/>
    </row>
    <row r="106" spans="2:18" ht="15" customHeight="1">
      <c r="K106" s="1"/>
      <c r="M106" s="38"/>
      <c r="P106" s="1"/>
      <c r="Q106" s="118"/>
      <c r="R106" s="70"/>
    </row>
    <row r="107" spans="2:18">
      <c r="B107" s="143"/>
      <c r="C107" s="143"/>
      <c r="D107" s="6"/>
      <c r="E107" s="6"/>
      <c r="F107" s="6"/>
      <c r="G107" s="144"/>
      <c r="H107" s="145"/>
      <c r="I107" s="131"/>
      <c r="J107" s="146"/>
      <c r="K107" s="147"/>
      <c r="L107" s="148"/>
      <c r="M107" s="131"/>
      <c r="N107" s="149"/>
      <c r="O107" s="3"/>
      <c r="P107" s="70"/>
      <c r="Q107" s="118"/>
      <c r="R107" s="70"/>
    </row>
    <row r="108" spans="2:18">
      <c r="B108" s="152"/>
      <c r="C108" s="152"/>
      <c r="D108" s="152"/>
      <c r="E108" s="152"/>
      <c r="F108" s="152"/>
      <c r="G108" s="153"/>
      <c r="H108" s="154"/>
      <c r="I108" s="154"/>
      <c r="J108" s="152"/>
      <c r="K108" s="152"/>
      <c r="L108" s="152"/>
      <c r="M108" s="152"/>
      <c r="N108" s="155"/>
      <c r="P108" s="4"/>
      <c r="Q108" s="118"/>
      <c r="R108" s="70"/>
    </row>
    <row r="109" spans="2:18">
      <c r="B109" s="4"/>
      <c r="C109" s="4"/>
      <c r="D109" s="6"/>
      <c r="E109" s="6"/>
      <c r="F109" s="4"/>
      <c r="G109" s="5"/>
      <c r="H109" s="118"/>
      <c r="J109" s="7"/>
      <c r="K109" s="4"/>
      <c r="L109" s="6"/>
      <c r="M109" s="90"/>
      <c r="N109" s="5"/>
      <c r="O109" s="4"/>
      <c r="P109" s="4"/>
      <c r="Q109" s="118"/>
      <c r="R109" s="70"/>
    </row>
    <row r="110" spans="2:18">
      <c r="B110" s="4"/>
      <c r="C110" s="4"/>
      <c r="D110" s="6"/>
      <c r="E110" s="6"/>
      <c r="F110" s="4"/>
      <c r="G110" s="5"/>
      <c r="H110" s="118"/>
      <c r="J110" s="7"/>
      <c r="K110" s="4"/>
      <c r="L110" s="6"/>
      <c r="M110" s="90"/>
      <c r="N110" s="5"/>
      <c r="O110" s="4"/>
      <c r="P110" s="4"/>
      <c r="Q110" s="69"/>
      <c r="R110" s="70"/>
    </row>
    <row r="111" spans="2:18">
      <c r="B111" s="4"/>
      <c r="C111" s="4"/>
      <c r="D111" s="6"/>
      <c r="E111" s="6"/>
      <c r="F111" s="4"/>
      <c r="G111" s="5"/>
      <c r="H111" s="118"/>
      <c r="J111" s="7"/>
      <c r="K111" s="4"/>
      <c r="L111" s="6"/>
      <c r="M111" s="90"/>
      <c r="N111" s="5"/>
      <c r="O111" s="4"/>
      <c r="P111" s="4"/>
      <c r="Q111" s="69"/>
      <c r="R111" s="70"/>
    </row>
    <row r="112" spans="2:18">
      <c r="B112" s="4"/>
      <c r="C112" s="4"/>
      <c r="D112" s="6"/>
      <c r="E112" s="6"/>
      <c r="F112" s="4"/>
      <c r="G112" s="5"/>
      <c r="H112" s="118"/>
      <c r="J112" s="7"/>
      <c r="K112" s="4"/>
      <c r="L112" s="6"/>
      <c r="M112" s="90"/>
      <c r="N112" s="5"/>
      <c r="O112" s="4"/>
      <c r="P112" s="70"/>
      <c r="Q112" s="118"/>
      <c r="R112" s="70"/>
    </row>
    <row r="113" spans="2:18">
      <c r="B113" s="4"/>
      <c r="C113" s="4"/>
      <c r="D113" s="6"/>
      <c r="E113" s="6"/>
      <c r="F113" s="4"/>
      <c r="G113" s="5"/>
      <c r="H113" s="118"/>
      <c r="J113" s="7"/>
      <c r="K113" s="4"/>
      <c r="L113" s="6"/>
      <c r="M113" s="90"/>
      <c r="N113" s="5"/>
      <c r="O113" s="4"/>
      <c r="P113" s="70"/>
      <c r="Q113" s="118"/>
      <c r="R113" s="70"/>
    </row>
    <row r="114" spans="2:18">
      <c r="B114" s="4"/>
      <c r="C114" s="4"/>
      <c r="D114" s="6"/>
      <c r="E114" s="6"/>
      <c r="F114" s="4"/>
      <c r="G114" s="5"/>
      <c r="J114" s="7"/>
      <c r="K114" s="4"/>
      <c r="L114" s="6"/>
      <c r="M114" s="90"/>
      <c r="N114" s="5"/>
      <c r="O114" s="4"/>
      <c r="P114" s="70"/>
      <c r="Q114" s="118"/>
      <c r="R114" s="70"/>
    </row>
    <row r="115" spans="2:18">
      <c r="B115" s="4"/>
      <c r="C115" s="4"/>
      <c r="D115" s="6"/>
      <c r="E115" s="6"/>
      <c r="F115" s="6"/>
      <c r="G115" s="5"/>
      <c r="J115" s="7"/>
      <c r="K115" s="4"/>
      <c r="L115" s="6"/>
      <c r="M115" s="90"/>
      <c r="N115" s="5"/>
      <c r="O115" s="4"/>
      <c r="P115" s="70"/>
      <c r="Q115" s="118"/>
      <c r="R115" s="70"/>
    </row>
    <row r="116" spans="2:18" ht="15" customHeight="1">
      <c r="K116" s="1"/>
      <c r="M116" s="38"/>
      <c r="P116" s="1"/>
      <c r="Q116" s="118"/>
      <c r="R116" s="70"/>
    </row>
    <row r="117" spans="2:18">
      <c r="B117" s="143"/>
      <c r="C117" s="143"/>
      <c r="D117" s="6"/>
      <c r="E117" s="6"/>
      <c r="F117" s="6"/>
      <c r="G117" s="144"/>
      <c r="H117" s="145"/>
      <c r="I117" s="131"/>
      <c r="J117" s="146"/>
      <c r="K117" s="147"/>
      <c r="L117" s="148"/>
      <c r="M117" s="131"/>
      <c r="N117" s="149"/>
      <c r="O117" s="3"/>
      <c r="P117" s="70"/>
      <c r="Q117" s="118"/>
      <c r="R117" s="70"/>
    </row>
    <row r="118" spans="2:18">
      <c r="B118" s="152"/>
      <c r="C118" s="152"/>
      <c r="D118" s="152"/>
      <c r="E118" s="152"/>
      <c r="F118" s="152"/>
      <c r="G118" s="153"/>
      <c r="H118" s="154"/>
      <c r="I118" s="154"/>
      <c r="J118" s="152"/>
      <c r="K118" s="152"/>
      <c r="L118" s="152"/>
      <c r="M118" s="152"/>
      <c r="N118" s="155"/>
      <c r="P118" s="4"/>
      <c r="Q118" s="118"/>
      <c r="R118" s="70"/>
    </row>
    <row r="119" spans="2:18">
      <c r="B119" s="4"/>
      <c r="C119" s="4"/>
      <c r="D119" s="6"/>
      <c r="E119" s="6"/>
      <c r="F119" s="4"/>
      <c r="G119" s="5"/>
      <c r="H119" s="118"/>
      <c r="J119" s="7"/>
      <c r="K119" s="4"/>
      <c r="L119" s="6"/>
      <c r="M119" s="90"/>
      <c r="N119" s="5"/>
      <c r="O119" s="4"/>
      <c r="P119" s="4"/>
      <c r="Q119" s="118"/>
      <c r="R119" s="70"/>
    </row>
    <row r="120" spans="2:18">
      <c r="B120" s="4"/>
      <c r="C120" s="4"/>
      <c r="D120" s="6"/>
      <c r="E120" s="6"/>
      <c r="F120" s="4"/>
      <c r="G120" s="5"/>
      <c r="H120" s="118"/>
      <c r="J120" s="7"/>
      <c r="K120" s="4"/>
      <c r="L120" s="6"/>
      <c r="M120" s="90"/>
      <c r="N120" s="5"/>
      <c r="O120" s="4"/>
      <c r="P120" s="4"/>
      <c r="Q120" s="69"/>
      <c r="R120" s="70"/>
    </row>
    <row r="121" spans="2:18">
      <c r="B121" s="4"/>
      <c r="C121" s="4"/>
      <c r="D121" s="6"/>
      <c r="E121" s="6"/>
      <c r="F121" s="4"/>
      <c r="G121" s="5"/>
      <c r="H121" s="118"/>
      <c r="J121" s="7"/>
      <c r="K121" s="4"/>
      <c r="L121" s="6"/>
      <c r="M121" s="90"/>
      <c r="N121" s="5"/>
      <c r="O121" s="4"/>
      <c r="P121" s="4"/>
      <c r="Q121" s="69"/>
      <c r="R121" s="70"/>
    </row>
    <row r="122" spans="2:18">
      <c r="B122" s="4"/>
      <c r="C122" s="4"/>
      <c r="D122" s="6"/>
      <c r="E122" s="6"/>
      <c r="F122" s="4"/>
      <c r="G122" s="5"/>
      <c r="H122" s="118"/>
      <c r="J122" s="7"/>
      <c r="K122" s="4"/>
      <c r="L122" s="6"/>
      <c r="M122" s="90"/>
      <c r="N122" s="5"/>
      <c r="O122" s="4"/>
      <c r="P122" s="70"/>
      <c r="Q122" s="118"/>
      <c r="R122" s="70"/>
    </row>
    <row r="123" spans="2:18">
      <c r="B123" s="4"/>
      <c r="C123" s="4"/>
      <c r="D123" s="6"/>
      <c r="E123" s="6"/>
      <c r="F123" s="4"/>
      <c r="G123" s="5"/>
      <c r="H123" s="118"/>
      <c r="J123" s="7"/>
      <c r="K123" s="4"/>
      <c r="L123" s="6"/>
      <c r="M123" s="90"/>
      <c r="N123" s="4"/>
      <c r="O123" s="4"/>
      <c r="P123" s="70"/>
      <c r="Q123" s="118"/>
      <c r="R123" s="70"/>
    </row>
    <row r="124" spans="2:18">
      <c r="B124" s="4"/>
      <c r="C124" s="4"/>
      <c r="D124" s="6"/>
      <c r="E124" s="6"/>
      <c r="F124" s="4"/>
      <c r="G124" s="5"/>
      <c r="J124" s="7"/>
      <c r="K124" s="4"/>
      <c r="L124" s="6"/>
      <c r="M124" s="90"/>
      <c r="N124" s="4"/>
      <c r="O124" s="4"/>
      <c r="P124" s="70"/>
      <c r="Q124" s="118"/>
      <c r="R124" s="70"/>
    </row>
    <row r="125" spans="2:18">
      <c r="B125" s="4"/>
      <c r="C125" s="4"/>
      <c r="D125" s="6"/>
      <c r="E125" s="6"/>
      <c r="F125" s="6"/>
      <c r="G125" s="4"/>
      <c r="J125" s="6"/>
      <c r="K125" s="4"/>
      <c r="L125" s="6"/>
      <c r="M125" s="4"/>
      <c r="N125" s="4"/>
      <c r="O125" s="4"/>
      <c r="P125" s="70"/>
      <c r="Q125" s="118"/>
      <c r="R125" s="70"/>
    </row>
    <row r="126" spans="2:18" ht="15" customHeight="1">
      <c r="B126" s="4"/>
      <c r="C126" s="4"/>
      <c r="D126" s="6"/>
      <c r="E126" s="6"/>
      <c r="F126" s="6"/>
      <c r="G126" s="4"/>
      <c r="J126" s="6"/>
      <c r="K126" s="4"/>
      <c r="L126" s="6"/>
      <c r="M126" s="4"/>
      <c r="N126" s="4"/>
      <c r="O126" s="4"/>
      <c r="P126" s="89"/>
      <c r="Q126" s="156"/>
      <c r="R126" s="70"/>
    </row>
    <row r="127" spans="2:18" ht="45.75" customHeight="1">
      <c r="B127" s="143"/>
      <c r="C127" s="143"/>
      <c r="D127" s="6"/>
      <c r="E127" s="6"/>
      <c r="F127" s="6"/>
      <c r="G127" s="144"/>
      <c r="H127" s="145"/>
      <c r="I127" s="131"/>
      <c r="J127" s="146"/>
      <c r="K127" s="147"/>
      <c r="L127" s="148"/>
      <c r="M127" s="131"/>
      <c r="N127" s="149"/>
      <c r="O127" s="3"/>
      <c r="P127" s="70"/>
      <c r="Q127" s="118"/>
      <c r="R127" s="70"/>
    </row>
    <row r="128" spans="2:18" ht="15.75" customHeight="1">
      <c r="B128" s="152"/>
      <c r="C128" s="152"/>
      <c r="D128" s="152"/>
      <c r="E128" s="152"/>
      <c r="F128" s="152"/>
      <c r="G128" s="153"/>
      <c r="H128" s="154"/>
      <c r="I128" s="154"/>
      <c r="J128" s="152"/>
      <c r="K128" s="152"/>
      <c r="L128" s="152"/>
      <c r="M128" s="152"/>
      <c r="N128" s="155"/>
      <c r="P128" s="4"/>
      <c r="Q128" s="118"/>
      <c r="R128" s="70"/>
    </row>
    <row r="129" spans="2:21" ht="15" customHeight="1">
      <c r="B129" s="4"/>
      <c r="C129" s="4"/>
      <c r="D129" s="6"/>
      <c r="E129" s="6"/>
      <c r="F129" s="4"/>
      <c r="G129" s="5"/>
      <c r="H129" s="118"/>
      <c r="J129" s="7"/>
      <c r="K129" s="4"/>
      <c r="L129" s="6"/>
      <c r="M129" s="90"/>
      <c r="N129" s="5"/>
      <c r="O129" s="4"/>
      <c r="P129" s="70"/>
      <c r="Q129" s="69"/>
      <c r="R129" s="70"/>
    </row>
    <row r="130" spans="2:21" ht="15" customHeight="1">
      <c r="B130" s="4"/>
      <c r="C130" s="4"/>
      <c r="D130" s="6"/>
      <c r="E130" s="6"/>
      <c r="F130" s="4"/>
      <c r="G130" s="5"/>
      <c r="H130" s="118"/>
      <c r="J130" s="7"/>
      <c r="K130" s="4"/>
      <c r="L130" s="6"/>
      <c r="M130" s="90"/>
      <c r="N130" s="5"/>
      <c r="O130" s="4"/>
      <c r="P130" s="70"/>
      <c r="Q130" s="69"/>
      <c r="R130" s="70"/>
    </row>
    <row r="131" spans="2:21" ht="15" customHeight="1">
      <c r="B131" s="4"/>
      <c r="C131" s="4"/>
      <c r="D131" s="6"/>
      <c r="E131" s="6"/>
      <c r="F131" s="4"/>
      <c r="G131" s="5"/>
      <c r="H131" s="118"/>
      <c r="J131" s="7"/>
      <c r="K131" s="4"/>
      <c r="L131" s="6"/>
      <c r="M131" s="90"/>
      <c r="N131" s="5"/>
      <c r="O131" s="4"/>
      <c r="P131" s="70"/>
      <c r="Q131" s="118"/>
      <c r="R131" s="70"/>
    </row>
    <row r="132" spans="2:21" ht="15" customHeight="1">
      <c r="B132" s="4"/>
      <c r="C132" s="4"/>
      <c r="D132" s="6"/>
      <c r="E132" s="6"/>
      <c r="F132" s="4"/>
      <c r="G132" s="5"/>
      <c r="H132" s="118"/>
      <c r="J132" s="7"/>
      <c r="K132" s="4"/>
      <c r="L132" s="6"/>
      <c r="M132" s="90"/>
      <c r="N132" s="5"/>
      <c r="O132" s="4"/>
      <c r="P132" s="70"/>
      <c r="Q132" s="118"/>
      <c r="R132" s="70"/>
    </row>
    <row r="133" spans="2:21" ht="15" customHeight="1">
      <c r="B133" s="4"/>
      <c r="C133" s="4"/>
      <c r="D133" s="6"/>
      <c r="E133" s="6"/>
      <c r="F133" s="4"/>
      <c r="G133" s="5"/>
      <c r="H133" s="118"/>
      <c r="J133" s="7"/>
      <c r="K133" s="4"/>
      <c r="L133" s="6"/>
      <c r="M133" s="90"/>
      <c r="N133" s="5"/>
      <c r="O133" s="4"/>
      <c r="P133" s="70"/>
      <c r="Q133" s="118"/>
      <c r="R133" s="70"/>
    </row>
    <row r="134" spans="2:21" ht="45.75" customHeight="1">
      <c r="B134" s="143"/>
      <c r="C134" s="143"/>
      <c r="D134" s="6"/>
      <c r="E134" s="6"/>
      <c r="F134" s="6"/>
      <c r="G134" s="144"/>
      <c r="H134" s="145"/>
      <c r="I134" s="131"/>
      <c r="J134" s="146"/>
      <c r="K134" s="147"/>
      <c r="L134" s="148"/>
      <c r="M134" s="131"/>
      <c r="N134" s="149"/>
      <c r="O134" s="3"/>
      <c r="P134" s="70"/>
      <c r="Q134" s="118"/>
      <c r="R134" s="70"/>
    </row>
    <row r="135" spans="2:21" ht="15.75" customHeight="1">
      <c r="B135" s="152"/>
      <c r="C135" s="152"/>
      <c r="D135" s="152"/>
      <c r="E135" s="152"/>
      <c r="F135" s="152"/>
      <c r="G135" s="153"/>
      <c r="H135" s="154"/>
      <c r="I135" s="154"/>
      <c r="J135" s="152"/>
      <c r="K135" s="152"/>
      <c r="L135" s="152"/>
      <c r="M135" s="152"/>
      <c r="N135" s="155"/>
      <c r="P135" s="4"/>
      <c r="Q135" s="118"/>
      <c r="R135" s="70"/>
      <c r="U135" s="118"/>
    </row>
    <row r="136" spans="2:21" ht="15" customHeight="1">
      <c r="B136" s="4"/>
      <c r="C136" s="4"/>
      <c r="D136" s="6"/>
      <c r="E136" s="6"/>
      <c r="F136" s="4"/>
      <c r="G136" s="5"/>
      <c r="H136" s="118"/>
      <c r="J136" s="7"/>
      <c r="K136" s="4"/>
      <c r="L136" s="6"/>
      <c r="M136" s="90"/>
      <c r="N136" s="5"/>
      <c r="O136" s="4"/>
      <c r="P136" s="70"/>
      <c r="Q136" s="69"/>
      <c r="R136" s="70"/>
    </row>
    <row r="137" spans="2:21" ht="15" customHeight="1">
      <c r="B137" s="4"/>
      <c r="C137" s="4"/>
      <c r="D137" s="6"/>
      <c r="E137" s="6"/>
      <c r="F137" s="4"/>
      <c r="G137" s="5"/>
      <c r="H137" s="118"/>
      <c r="J137" s="7"/>
      <c r="K137" s="4"/>
      <c r="L137" s="6"/>
      <c r="M137" s="90"/>
      <c r="N137" s="5"/>
      <c r="O137" s="4"/>
      <c r="P137" s="70"/>
      <c r="Q137" s="69"/>
      <c r="R137" s="70"/>
    </row>
    <row r="138" spans="2:21" ht="17.25" customHeight="1">
      <c r="B138" s="4"/>
      <c r="C138" s="4"/>
      <c r="D138" s="6"/>
      <c r="E138" s="6"/>
      <c r="F138" s="4"/>
      <c r="G138" s="5"/>
      <c r="H138" s="118"/>
      <c r="J138" s="7"/>
      <c r="K138" s="4"/>
      <c r="L138" s="6"/>
      <c r="M138" s="90"/>
      <c r="N138" s="5"/>
      <c r="O138" s="4"/>
      <c r="P138" s="70"/>
      <c r="Q138" s="118"/>
      <c r="R138" s="70"/>
    </row>
    <row r="139" spans="2:21" ht="15" customHeight="1">
      <c r="B139" s="4"/>
      <c r="C139" s="4"/>
      <c r="D139" s="6"/>
      <c r="E139" s="6"/>
      <c r="F139" s="6"/>
      <c r="G139" s="4"/>
      <c r="J139" s="6"/>
      <c r="K139" s="4"/>
      <c r="L139" s="6"/>
      <c r="M139" s="4"/>
      <c r="N139" s="4"/>
      <c r="O139" s="4"/>
      <c r="P139" s="70"/>
      <c r="Q139" s="118"/>
      <c r="R139" s="70"/>
    </row>
    <row r="140" spans="2:21" ht="49.5" customHeight="1">
      <c r="B140" s="143"/>
      <c r="C140" s="143"/>
      <c r="D140" s="6"/>
      <c r="E140" s="6"/>
      <c r="F140" s="6"/>
      <c r="G140" s="144"/>
      <c r="H140" s="145"/>
      <c r="I140" s="131"/>
      <c r="J140" s="146"/>
      <c r="K140" s="147"/>
      <c r="L140" s="148"/>
      <c r="M140" s="38"/>
      <c r="N140" s="69"/>
      <c r="P140" s="1"/>
      <c r="R140" s="70"/>
    </row>
    <row r="141" spans="2:21" ht="15" customHeight="1">
      <c r="B141" s="152"/>
      <c r="C141" s="152"/>
      <c r="D141" s="152"/>
      <c r="E141" s="152"/>
      <c r="F141" s="154"/>
      <c r="G141" s="153"/>
      <c r="H141" s="154"/>
      <c r="I141" s="154"/>
      <c r="J141" s="154"/>
      <c r="K141" s="152"/>
      <c r="L141" s="152"/>
      <c r="M141" s="38"/>
      <c r="N141" s="69"/>
      <c r="P141" s="70"/>
      <c r="Q141" s="69"/>
      <c r="R141" s="70"/>
    </row>
    <row r="142" spans="2:21" ht="15" customHeight="1">
      <c r="B142" s="4"/>
      <c r="C142" s="4"/>
      <c r="D142" s="6"/>
      <c r="E142" s="6"/>
      <c r="G142" s="5"/>
      <c r="K142" s="119"/>
      <c r="L142" s="120"/>
      <c r="M142" s="90"/>
      <c r="N142" s="4"/>
      <c r="O142" s="4"/>
      <c r="P142" s="70"/>
      <c r="Q142" s="69"/>
      <c r="R142" s="70"/>
    </row>
    <row r="143" spans="2:21" ht="15" customHeight="1">
      <c r="B143" s="4"/>
      <c r="C143" s="4"/>
      <c r="D143" s="6"/>
      <c r="E143" s="6"/>
      <c r="G143" s="5"/>
      <c r="K143" s="119"/>
      <c r="L143" s="120"/>
      <c r="M143" s="90"/>
      <c r="N143" s="4"/>
      <c r="O143" s="4"/>
      <c r="P143" s="70"/>
      <c r="Q143" s="69"/>
      <c r="R143" s="70"/>
    </row>
    <row r="144" spans="2:21" ht="15" customHeight="1">
      <c r="B144" s="4"/>
      <c r="C144" s="4"/>
      <c r="D144" s="6"/>
      <c r="E144" s="6"/>
      <c r="G144" s="4"/>
      <c r="K144" s="119"/>
      <c r="L144" s="120"/>
      <c r="M144" s="90"/>
      <c r="N144" s="4"/>
      <c r="O144" s="4"/>
      <c r="P144" s="70"/>
      <c r="Q144" s="118"/>
      <c r="R144" s="70"/>
    </row>
    <row r="145" spans="2:18" ht="15" customHeight="1">
      <c r="B145" s="4"/>
      <c r="C145" s="4"/>
      <c r="D145" s="6"/>
      <c r="E145" s="6"/>
      <c r="G145" s="4"/>
      <c r="K145" s="119"/>
      <c r="L145" s="120"/>
      <c r="M145" s="90"/>
      <c r="N145" s="4"/>
      <c r="O145" s="4"/>
      <c r="P145" s="70"/>
      <c r="Q145" s="118"/>
      <c r="R145" s="70"/>
    </row>
    <row r="146" spans="2:18" ht="15" customHeight="1">
      <c r="B146" s="4"/>
      <c r="C146" s="4"/>
      <c r="D146" s="6"/>
      <c r="E146" s="6"/>
      <c r="G146" s="4"/>
      <c r="K146" s="119"/>
      <c r="L146" s="120"/>
      <c r="M146" s="90"/>
      <c r="N146" s="4"/>
      <c r="O146" s="4"/>
      <c r="P146" s="70"/>
      <c r="Q146" s="118"/>
      <c r="R146" s="70"/>
    </row>
    <row r="147" spans="2:18">
      <c r="B147" s="143"/>
      <c r="C147" s="143"/>
      <c r="D147" s="6"/>
      <c r="E147" s="6"/>
      <c r="F147" s="6"/>
      <c r="G147" s="144"/>
      <c r="H147" s="145"/>
      <c r="I147" s="131"/>
      <c r="J147" s="146"/>
      <c r="K147" s="147"/>
      <c r="L147" s="148"/>
      <c r="M147" s="38"/>
      <c r="N147" s="69"/>
      <c r="P147" s="1"/>
      <c r="R147" s="70"/>
    </row>
    <row r="148" spans="2:18">
      <c r="B148" s="152"/>
      <c r="C148" s="152"/>
      <c r="D148" s="152"/>
      <c r="E148" s="152"/>
      <c r="F148" s="154"/>
      <c r="G148" s="153"/>
      <c r="H148" s="154"/>
      <c r="I148" s="154"/>
      <c r="J148" s="154"/>
      <c r="K148" s="152"/>
      <c r="L148" s="152"/>
      <c r="M148" s="38"/>
      <c r="N148" s="69"/>
      <c r="P148" s="70"/>
      <c r="Q148" s="69"/>
      <c r="R148" s="70"/>
    </row>
    <row r="149" spans="2:18">
      <c r="B149" s="4"/>
      <c r="C149" s="4"/>
      <c r="D149" s="6"/>
      <c r="E149" s="6"/>
      <c r="G149" s="5"/>
      <c r="K149" s="119"/>
      <c r="L149" s="120"/>
      <c r="M149" s="90"/>
      <c r="N149" s="4"/>
      <c r="O149" s="4"/>
      <c r="P149" s="70"/>
      <c r="Q149" s="69"/>
      <c r="R149" s="70"/>
    </row>
    <row r="150" spans="2:18">
      <c r="B150" s="4"/>
      <c r="C150" s="4"/>
      <c r="D150" s="6"/>
      <c r="E150" s="6"/>
      <c r="G150" s="5"/>
      <c r="K150" s="119"/>
      <c r="L150" s="120"/>
      <c r="M150" s="90"/>
      <c r="N150" s="4"/>
      <c r="O150" s="4"/>
      <c r="P150" s="70"/>
      <c r="Q150" s="69"/>
      <c r="R150" s="70"/>
    </row>
    <row r="151" spans="2:18">
      <c r="B151" s="4"/>
      <c r="C151" s="4"/>
      <c r="D151" s="6"/>
      <c r="E151" s="6"/>
      <c r="G151" s="4"/>
      <c r="K151" s="119"/>
      <c r="L151" s="120"/>
      <c r="M151" s="90"/>
      <c r="N151" s="4"/>
      <c r="O151" s="4"/>
      <c r="P151" s="70"/>
      <c r="Q151" s="118"/>
      <c r="R151" s="70"/>
    </row>
    <row r="152" spans="2:18">
      <c r="B152" s="4"/>
      <c r="C152" s="4"/>
      <c r="D152" s="6"/>
      <c r="E152" s="6"/>
      <c r="G152" s="4"/>
      <c r="K152" s="119"/>
      <c r="L152" s="120"/>
      <c r="M152" s="90"/>
      <c r="N152" s="4"/>
      <c r="O152" s="4"/>
      <c r="P152" s="70"/>
      <c r="Q152" s="118"/>
      <c r="R152" s="70"/>
    </row>
    <row r="153" spans="2:18" ht="15" customHeight="1">
      <c r="B153" s="4"/>
      <c r="C153" s="4"/>
      <c r="D153" s="6"/>
      <c r="E153" s="6"/>
      <c r="F153" s="4"/>
      <c r="G153" s="5"/>
      <c r="J153" s="7"/>
      <c r="K153" s="4"/>
      <c r="L153" s="6"/>
      <c r="M153" s="90"/>
      <c r="N153" s="4"/>
      <c r="O153" s="4"/>
      <c r="P153" s="1"/>
      <c r="Q153" s="69"/>
      <c r="R153" s="70"/>
    </row>
    <row r="154" spans="2:18" ht="45" customHeight="1">
      <c r="B154" s="143"/>
      <c r="C154" s="143"/>
      <c r="D154" s="6"/>
      <c r="E154" s="6"/>
      <c r="F154" s="6"/>
      <c r="G154" s="144"/>
      <c r="H154" s="145"/>
      <c r="I154" s="131"/>
      <c r="J154" s="146"/>
      <c r="K154" s="147"/>
      <c r="L154" s="148"/>
      <c r="M154" s="131"/>
      <c r="N154" s="149"/>
      <c r="O154" s="4"/>
      <c r="P154" s="1"/>
      <c r="Q154" s="118"/>
      <c r="R154" s="70"/>
    </row>
    <row r="155" spans="2:18" ht="15" customHeight="1">
      <c r="B155" s="152"/>
      <c r="C155" s="152"/>
      <c r="D155" s="152"/>
      <c r="E155" s="152"/>
      <c r="F155" s="152"/>
      <c r="G155" s="153"/>
      <c r="H155" s="154"/>
      <c r="I155" s="154"/>
      <c r="J155" s="152"/>
      <c r="K155" s="152"/>
      <c r="L155" s="157"/>
      <c r="M155" s="152"/>
      <c r="N155" s="155"/>
      <c r="O155" s="4"/>
      <c r="P155" s="39"/>
      <c r="Q155" s="118"/>
      <c r="R155" s="70"/>
    </row>
    <row r="156" spans="2:18" ht="15" customHeight="1">
      <c r="B156" s="4"/>
      <c r="C156" s="4"/>
      <c r="D156" s="6"/>
      <c r="E156" s="6"/>
      <c r="F156" s="4"/>
      <c r="G156" s="5"/>
      <c r="H156" s="118"/>
      <c r="J156" s="7"/>
      <c r="K156" s="4"/>
      <c r="L156" s="6"/>
      <c r="M156" s="90"/>
      <c r="N156" s="4"/>
      <c r="O156" s="4"/>
      <c r="P156" s="39"/>
      <c r="Q156" s="118"/>
      <c r="R156" s="70"/>
    </row>
    <row r="157" spans="2:18" ht="15" customHeight="1">
      <c r="B157" s="4"/>
      <c r="C157" s="4"/>
      <c r="D157" s="6"/>
      <c r="E157" s="6"/>
      <c r="F157" s="4"/>
      <c r="G157" s="5"/>
      <c r="H157" s="118"/>
      <c r="J157" s="7"/>
      <c r="K157" s="4"/>
      <c r="L157" s="6"/>
      <c r="M157" s="90"/>
      <c r="N157" s="4"/>
      <c r="O157" s="4"/>
      <c r="P157" s="4"/>
      <c r="Q157" s="69"/>
      <c r="R157" s="70"/>
    </row>
    <row r="158" spans="2:18" ht="15" customHeight="1">
      <c r="B158" s="4"/>
      <c r="C158" s="4"/>
      <c r="D158" s="6"/>
      <c r="E158" s="6"/>
      <c r="F158" s="4"/>
      <c r="G158" s="5"/>
      <c r="H158" s="118"/>
      <c r="J158" s="7"/>
      <c r="K158" s="4"/>
      <c r="L158" s="6"/>
      <c r="M158" s="90"/>
      <c r="N158" s="4"/>
      <c r="O158" s="4"/>
      <c r="P158" s="4"/>
      <c r="Q158" s="69"/>
      <c r="R158" s="70"/>
    </row>
    <row r="159" spans="2:18" ht="15" customHeight="1">
      <c r="B159" s="4"/>
      <c r="C159" s="4"/>
      <c r="D159" s="6"/>
      <c r="E159" s="6"/>
      <c r="F159" s="4"/>
      <c r="G159" s="5"/>
      <c r="H159" s="118"/>
      <c r="J159" s="7"/>
      <c r="K159" s="4"/>
      <c r="L159" s="6"/>
      <c r="M159" s="90"/>
      <c r="N159" s="4"/>
      <c r="O159" s="4"/>
      <c r="P159" s="70"/>
      <c r="Q159" s="69"/>
      <c r="R159" s="70"/>
    </row>
    <row r="160" spans="2:18" ht="15" customHeight="1">
      <c r="B160" s="4"/>
      <c r="C160" s="4"/>
      <c r="D160" s="6"/>
      <c r="E160" s="6"/>
      <c r="F160" s="4"/>
      <c r="G160" s="5"/>
      <c r="H160" s="118"/>
      <c r="J160" s="7"/>
      <c r="K160" s="4"/>
      <c r="L160" s="6"/>
      <c r="M160" s="90"/>
      <c r="N160" s="4"/>
      <c r="O160" s="4"/>
      <c r="P160" s="70"/>
      <c r="Q160" s="69"/>
      <c r="R160" s="70"/>
    </row>
    <row r="161" spans="2:18" ht="15" customHeight="1">
      <c r="B161" s="4"/>
      <c r="C161" s="4"/>
      <c r="D161" s="6"/>
      <c r="E161" s="6"/>
      <c r="F161" s="4"/>
      <c r="G161" s="5"/>
      <c r="H161" s="118"/>
      <c r="J161" s="7"/>
      <c r="K161" s="4"/>
      <c r="L161" s="6"/>
      <c r="M161" s="90"/>
      <c r="N161" s="4"/>
      <c r="O161" s="4"/>
      <c r="P161" s="70"/>
      <c r="Q161" s="69"/>
      <c r="R161" s="70"/>
    </row>
    <row r="162" spans="2:18">
      <c r="B162" s="143"/>
      <c r="C162" s="143"/>
      <c r="D162" s="6"/>
      <c r="E162" s="6"/>
      <c r="F162" s="6"/>
      <c r="G162" s="144"/>
      <c r="H162" s="145"/>
      <c r="I162" s="131"/>
      <c r="J162" s="146"/>
      <c r="K162" s="147"/>
      <c r="L162" s="148"/>
      <c r="M162" s="131"/>
      <c r="N162" s="149"/>
      <c r="O162" s="4"/>
      <c r="P162" s="1"/>
      <c r="Q162" s="118"/>
      <c r="R162" s="70"/>
    </row>
    <row r="163" spans="2:18">
      <c r="B163" s="152"/>
      <c r="C163" s="152"/>
      <c r="D163" s="152"/>
      <c r="E163" s="152"/>
      <c r="F163" s="152"/>
      <c r="G163" s="153"/>
      <c r="H163" s="154"/>
      <c r="I163" s="154"/>
      <c r="J163" s="152"/>
      <c r="K163" s="152"/>
      <c r="L163" s="157"/>
      <c r="M163" s="152"/>
      <c r="N163" s="155"/>
      <c r="O163" s="4"/>
      <c r="P163" s="39"/>
      <c r="Q163" s="118"/>
      <c r="R163" s="70"/>
    </row>
    <row r="164" spans="2:18">
      <c r="B164" s="4"/>
      <c r="C164" s="4"/>
      <c r="D164" s="6"/>
      <c r="E164" s="6"/>
      <c r="F164" s="4"/>
      <c r="G164" s="5"/>
      <c r="H164" s="118"/>
      <c r="J164" s="7"/>
      <c r="K164" s="4"/>
      <c r="L164" s="6"/>
      <c r="M164" s="90"/>
      <c r="N164" s="4"/>
      <c r="O164" s="4"/>
      <c r="P164" s="39"/>
      <c r="Q164" s="118"/>
      <c r="R164" s="70"/>
    </row>
    <row r="165" spans="2:18">
      <c r="B165" s="4"/>
      <c r="C165" s="4"/>
      <c r="D165" s="6"/>
      <c r="E165" s="6"/>
      <c r="F165" s="4"/>
      <c r="G165" s="5"/>
      <c r="H165" s="118"/>
      <c r="J165" s="7"/>
      <c r="K165" s="4"/>
      <c r="L165" s="6"/>
      <c r="M165" s="90"/>
      <c r="N165" s="4"/>
      <c r="O165" s="4"/>
      <c r="P165" s="4"/>
      <c r="Q165" s="69"/>
      <c r="R165" s="70"/>
    </row>
    <row r="166" spans="2:18">
      <c r="B166" s="4"/>
      <c r="C166" s="4"/>
      <c r="D166" s="6"/>
      <c r="E166" s="6"/>
      <c r="F166" s="4"/>
      <c r="G166" s="5"/>
      <c r="H166" s="118"/>
      <c r="J166" s="7"/>
      <c r="K166" s="4"/>
      <c r="L166" s="6"/>
      <c r="M166" s="90"/>
      <c r="N166" s="4"/>
      <c r="O166" s="4"/>
      <c r="P166" s="70"/>
      <c r="Q166" s="69"/>
      <c r="R166" s="70"/>
    </row>
    <row r="167" spans="2:18">
      <c r="B167" s="4"/>
      <c r="C167" s="4"/>
      <c r="D167" s="6"/>
      <c r="E167" s="6"/>
      <c r="F167" s="4"/>
      <c r="G167" s="5"/>
      <c r="H167" s="118"/>
      <c r="J167" s="7"/>
      <c r="K167" s="4"/>
      <c r="L167" s="6"/>
      <c r="M167" s="90"/>
      <c r="N167" s="4"/>
      <c r="O167" s="4"/>
      <c r="P167" s="70"/>
      <c r="Q167" s="69"/>
      <c r="R167" s="70"/>
    </row>
    <row r="168" spans="2:18" ht="15" customHeight="1">
      <c r="B168" s="4"/>
      <c r="C168" s="4"/>
      <c r="D168" s="6"/>
      <c r="E168" s="6"/>
      <c r="F168" s="4"/>
      <c r="G168" s="5"/>
      <c r="J168" s="7"/>
      <c r="K168" s="4"/>
      <c r="L168" s="6"/>
      <c r="M168" s="90"/>
      <c r="N168" s="4"/>
      <c r="O168" s="4"/>
      <c r="P168" s="1"/>
      <c r="Q168" s="69"/>
      <c r="R168" s="70"/>
    </row>
    <row r="169" spans="2:18" ht="45" customHeight="1">
      <c r="B169" s="143"/>
      <c r="C169" s="135"/>
      <c r="D169" s="158"/>
      <c r="E169" s="158"/>
      <c r="F169" s="158"/>
      <c r="G169" s="131"/>
      <c r="H169" s="145"/>
      <c r="I169" s="131"/>
      <c r="J169" s="146"/>
      <c r="K169" s="147"/>
      <c r="L169" s="148"/>
      <c r="M169" s="131"/>
      <c r="P169" s="1"/>
      <c r="Q169" s="69"/>
      <c r="R169" s="70"/>
    </row>
    <row r="170" spans="2:18" ht="15" customHeight="1">
      <c r="B170" s="152"/>
      <c r="C170" s="152"/>
      <c r="D170" s="152"/>
      <c r="E170" s="152"/>
      <c r="F170" s="152"/>
      <c r="G170" s="153"/>
      <c r="H170" s="152"/>
      <c r="I170" s="152"/>
      <c r="J170" s="157"/>
      <c r="K170" s="152"/>
      <c r="L170" s="159"/>
      <c r="M170" s="155"/>
      <c r="P170" s="70"/>
      <c r="Q170" s="118"/>
      <c r="R170" s="70"/>
    </row>
    <row r="171" spans="2:18" ht="15" customHeight="1">
      <c r="B171" s="4"/>
      <c r="C171" s="4"/>
      <c r="D171" s="6"/>
      <c r="E171" s="160"/>
      <c r="F171" s="161"/>
      <c r="G171" s="5"/>
      <c r="H171" s="90"/>
      <c r="I171" s="90"/>
      <c r="J171" s="7"/>
      <c r="K171" s="119"/>
      <c r="L171" s="120"/>
      <c r="M171" s="90"/>
      <c r="P171" s="70"/>
      <c r="Q171" s="118"/>
      <c r="R171" s="70"/>
    </row>
    <row r="172" spans="2:18" ht="15" customHeight="1">
      <c r="B172" s="4"/>
      <c r="C172" s="4"/>
      <c r="D172" s="6"/>
      <c r="E172" s="121"/>
      <c r="F172" s="161"/>
      <c r="G172" s="5"/>
      <c r="H172" s="90"/>
      <c r="I172" s="90"/>
      <c r="J172" s="7"/>
      <c r="K172" s="119"/>
      <c r="L172" s="120"/>
      <c r="M172" s="90"/>
      <c r="P172" s="70"/>
      <c r="Q172" s="118"/>
      <c r="R172" s="70"/>
    </row>
    <row r="173" spans="2:18" ht="15" customHeight="1">
      <c r="B173" s="4"/>
      <c r="C173" s="4"/>
      <c r="D173" s="6"/>
      <c r="E173" s="121"/>
      <c r="F173" s="161"/>
      <c r="G173" s="5"/>
      <c r="H173" s="90"/>
      <c r="I173" s="90"/>
      <c r="J173" s="7"/>
      <c r="K173" s="119"/>
      <c r="L173" s="120"/>
      <c r="M173" s="90"/>
      <c r="P173" s="70"/>
      <c r="Q173" s="69"/>
      <c r="R173" s="70"/>
    </row>
    <row r="174" spans="2:18" ht="15" customHeight="1">
      <c r="B174" s="4"/>
      <c r="C174" s="4"/>
      <c r="D174" s="6"/>
      <c r="E174" s="121"/>
      <c r="F174" s="122"/>
      <c r="G174" s="5"/>
      <c r="H174" s="7"/>
      <c r="I174" s="4"/>
      <c r="J174" s="6"/>
      <c r="K174" s="119"/>
      <c r="L174" s="120"/>
      <c r="M174" s="90"/>
      <c r="P174" s="1"/>
      <c r="Q174" s="69"/>
      <c r="R174" s="70"/>
    </row>
    <row r="175" spans="2:18" ht="15" customHeight="1">
      <c r="B175" s="4"/>
      <c r="C175" s="4"/>
      <c r="D175" s="6"/>
      <c r="E175" s="121"/>
      <c r="F175" s="122"/>
      <c r="G175" s="5"/>
      <c r="H175" s="7"/>
      <c r="I175" s="4"/>
      <c r="J175" s="6"/>
      <c r="K175" s="119"/>
      <c r="L175" s="120"/>
      <c r="M175" s="90"/>
      <c r="P175" s="1"/>
      <c r="Q175" s="69"/>
      <c r="R175" s="70"/>
    </row>
    <row r="176" spans="2:18" ht="15" customHeight="1">
      <c r="B176" s="4"/>
      <c r="C176" s="4"/>
      <c r="D176" s="6"/>
      <c r="E176" s="121"/>
      <c r="F176" s="122"/>
      <c r="G176" s="5"/>
      <c r="H176" s="7"/>
      <c r="I176" s="4"/>
      <c r="J176" s="6"/>
      <c r="K176" s="119"/>
      <c r="L176" s="120"/>
      <c r="M176" s="90"/>
      <c r="P176" s="1"/>
      <c r="Q176" s="69"/>
      <c r="R176" s="70"/>
    </row>
    <row r="177" spans="2:18">
      <c r="B177" s="143"/>
      <c r="C177" s="135"/>
      <c r="D177" s="158"/>
      <c r="E177" s="158"/>
      <c r="F177" s="158"/>
      <c r="G177" s="131"/>
      <c r="H177" s="145"/>
      <c r="I177" s="131"/>
      <c r="J177" s="146"/>
      <c r="K177" s="147"/>
      <c r="L177" s="148"/>
      <c r="M177" s="131"/>
      <c r="P177" s="1"/>
      <c r="Q177" s="69"/>
      <c r="R177" s="70"/>
    </row>
    <row r="178" spans="2:18">
      <c r="B178" s="152"/>
      <c r="C178" s="152"/>
      <c r="D178" s="152"/>
      <c r="E178" s="152"/>
      <c r="F178" s="152"/>
      <c r="G178" s="153"/>
      <c r="H178" s="152"/>
      <c r="I178" s="152"/>
      <c r="J178" s="157"/>
      <c r="K178" s="152"/>
      <c r="L178" s="159"/>
      <c r="M178" s="155"/>
      <c r="P178" s="70"/>
      <c r="Q178" s="118"/>
      <c r="R178" s="70"/>
    </row>
    <row r="179" spans="2:18">
      <c r="B179" s="4"/>
      <c r="C179" s="4"/>
      <c r="D179" s="6"/>
      <c r="E179" s="160"/>
      <c r="F179" s="161"/>
      <c r="G179" s="5"/>
      <c r="H179" s="90"/>
      <c r="I179" s="90"/>
      <c r="J179" s="7"/>
      <c r="K179" s="119"/>
      <c r="L179" s="120"/>
      <c r="M179" s="90"/>
      <c r="P179" s="70"/>
      <c r="Q179" s="118"/>
      <c r="R179" s="70"/>
    </row>
    <row r="180" spans="2:18">
      <c r="B180" s="4"/>
      <c r="C180" s="4"/>
      <c r="D180" s="6"/>
      <c r="E180" s="121"/>
      <c r="F180" s="161"/>
      <c r="G180" s="5"/>
      <c r="H180" s="90"/>
      <c r="I180" s="90"/>
      <c r="J180" s="7"/>
      <c r="K180" s="119"/>
      <c r="L180" s="120"/>
      <c r="M180" s="90"/>
      <c r="P180" s="70"/>
      <c r="Q180" s="118"/>
      <c r="R180" s="70"/>
    </row>
    <row r="181" spans="2:18">
      <c r="B181" s="4"/>
      <c r="C181" s="4"/>
      <c r="D181" s="6"/>
      <c r="E181" s="121"/>
      <c r="F181" s="161"/>
      <c r="G181" s="5"/>
      <c r="H181" s="90"/>
      <c r="I181" s="90"/>
      <c r="J181" s="7"/>
      <c r="K181" s="119"/>
      <c r="L181" s="120"/>
      <c r="M181" s="90"/>
      <c r="P181" s="70"/>
      <c r="Q181" s="69"/>
      <c r="R181" s="70"/>
    </row>
    <row r="182" spans="2:18">
      <c r="B182" s="4"/>
      <c r="C182" s="4"/>
      <c r="D182" s="6"/>
      <c r="E182" s="121"/>
      <c r="F182" s="122"/>
      <c r="G182" s="5"/>
      <c r="H182" s="7"/>
      <c r="I182" s="4"/>
      <c r="J182" s="6"/>
      <c r="K182" s="119"/>
      <c r="L182" s="120"/>
      <c r="M182" s="90"/>
      <c r="P182" s="1"/>
      <c r="Q182" s="69"/>
      <c r="R182" s="70"/>
    </row>
    <row r="183" spans="2:18" ht="15" customHeight="1">
      <c r="B183" s="4"/>
      <c r="C183" s="4"/>
      <c r="D183" s="6"/>
      <c r="E183" s="6"/>
      <c r="F183" s="4"/>
      <c r="G183" s="5"/>
      <c r="J183" s="7"/>
      <c r="K183" s="4"/>
      <c r="L183" s="6"/>
      <c r="M183" s="90"/>
      <c r="N183" s="4"/>
      <c r="O183" s="4"/>
      <c r="P183" s="1"/>
      <c r="Q183" s="69"/>
      <c r="R183" s="70"/>
    </row>
    <row r="184" spans="2:18" ht="15" customHeight="1">
      <c r="B184" s="4"/>
      <c r="C184" s="4"/>
      <c r="D184" s="6"/>
      <c r="E184" s="6"/>
      <c r="F184" s="4"/>
      <c r="G184" s="5"/>
      <c r="J184" s="7"/>
      <c r="K184" s="4"/>
      <c r="L184" s="6"/>
      <c r="M184" s="90"/>
      <c r="N184" s="4"/>
      <c r="O184" s="4"/>
      <c r="P184" s="1"/>
      <c r="Q184" s="69"/>
      <c r="R184" s="70"/>
    </row>
    <row r="185" spans="2:18" ht="47.25" customHeight="1">
      <c r="B185" s="143"/>
      <c r="C185" s="143"/>
      <c r="D185" s="6"/>
      <c r="E185" s="6"/>
      <c r="F185" s="158"/>
      <c r="G185" s="144"/>
      <c r="H185" s="145"/>
      <c r="I185" s="131"/>
      <c r="J185" s="146"/>
      <c r="K185" s="147"/>
      <c r="L185" s="148"/>
      <c r="M185" s="38"/>
      <c r="N185" s="69"/>
      <c r="P185" s="1"/>
      <c r="R185" s="70"/>
    </row>
    <row r="186" spans="2:18" ht="15" customHeight="1">
      <c r="B186" s="152"/>
      <c r="C186" s="152"/>
      <c r="D186" s="152"/>
      <c r="E186" s="152"/>
      <c r="F186" s="152"/>
      <c r="G186" s="153"/>
      <c r="H186" s="154"/>
      <c r="I186" s="154"/>
      <c r="J186" s="154"/>
      <c r="K186" s="152"/>
      <c r="L186" s="152"/>
      <c r="M186" s="38"/>
      <c r="N186" s="69"/>
      <c r="P186" s="70"/>
      <c r="Q186" s="69"/>
      <c r="R186" s="70"/>
    </row>
    <row r="187" spans="2:18" ht="15" customHeight="1">
      <c r="B187" s="4"/>
      <c r="C187" s="4"/>
      <c r="D187" s="6"/>
      <c r="E187" s="6"/>
      <c r="G187" s="5"/>
      <c r="K187" s="119"/>
      <c r="L187" s="120"/>
      <c r="M187" s="90"/>
      <c r="N187" s="4"/>
      <c r="O187" s="4"/>
      <c r="P187" s="70"/>
      <c r="Q187" s="69"/>
      <c r="R187" s="70"/>
    </row>
    <row r="188" spans="2:18" ht="15" customHeight="1">
      <c r="B188" s="4"/>
      <c r="C188" s="4"/>
      <c r="D188" s="6"/>
      <c r="E188" s="6"/>
      <c r="G188" s="5"/>
      <c r="K188" s="119"/>
      <c r="L188" s="120"/>
      <c r="M188" s="90"/>
      <c r="N188" s="4"/>
      <c r="O188" s="4"/>
      <c r="P188" s="70"/>
      <c r="Q188" s="69"/>
      <c r="R188" s="70"/>
    </row>
    <row r="189" spans="2:18" ht="15" customHeight="1">
      <c r="B189" s="4"/>
      <c r="C189" s="4"/>
      <c r="D189" s="6"/>
      <c r="E189" s="6"/>
      <c r="G189" s="4"/>
      <c r="K189" s="119"/>
      <c r="L189" s="120"/>
      <c r="M189" s="90"/>
      <c r="N189" s="4"/>
      <c r="O189" s="4"/>
      <c r="P189" s="70"/>
      <c r="Q189" s="69"/>
      <c r="R189" s="70"/>
    </row>
    <row r="190" spans="2:18" ht="15" customHeight="1">
      <c r="B190" s="4"/>
      <c r="C190" s="4"/>
      <c r="D190" s="6"/>
      <c r="E190" s="6"/>
      <c r="F190" s="4"/>
      <c r="G190" s="5"/>
      <c r="J190" s="7"/>
      <c r="K190" s="4"/>
      <c r="L190" s="6"/>
      <c r="M190" s="90"/>
      <c r="N190" s="4"/>
      <c r="O190" s="4"/>
      <c r="P190" s="70"/>
      <c r="Q190" s="118"/>
      <c r="R190" s="70"/>
    </row>
    <row r="191" spans="2:18" ht="15" customHeight="1">
      <c r="B191" s="4"/>
      <c r="C191" s="4"/>
      <c r="D191" s="6"/>
      <c r="E191" s="6"/>
      <c r="F191" s="4"/>
      <c r="G191" s="5"/>
      <c r="J191" s="7"/>
      <c r="K191" s="4"/>
      <c r="L191" s="6"/>
      <c r="M191" s="90"/>
      <c r="N191" s="4"/>
      <c r="O191" s="4"/>
      <c r="P191" s="70"/>
      <c r="Q191" s="118"/>
      <c r="R191" s="70"/>
    </row>
    <row r="192" spans="2:18">
      <c r="B192" s="143"/>
      <c r="C192" s="143"/>
      <c r="D192" s="6"/>
      <c r="E192" s="6"/>
      <c r="F192" s="158"/>
      <c r="G192" s="144"/>
      <c r="H192" s="145"/>
      <c r="I192" s="131"/>
      <c r="J192" s="146"/>
      <c r="K192" s="147"/>
      <c r="L192" s="148"/>
      <c r="M192" s="38"/>
      <c r="N192" s="69"/>
      <c r="P192" s="1"/>
      <c r="R192" s="70"/>
    </row>
    <row r="193" spans="2:18">
      <c r="B193" s="152"/>
      <c r="C193" s="152"/>
      <c r="D193" s="152"/>
      <c r="E193" s="152"/>
      <c r="F193" s="152"/>
      <c r="G193" s="153"/>
      <c r="H193" s="154"/>
      <c r="I193" s="154"/>
      <c r="J193" s="154"/>
      <c r="K193" s="152"/>
      <c r="L193" s="152"/>
      <c r="M193" s="38"/>
      <c r="N193" s="69"/>
      <c r="P193" s="70"/>
      <c r="Q193" s="69"/>
      <c r="R193" s="70"/>
    </row>
    <row r="194" spans="2:18">
      <c r="B194" s="4"/>
      <c r="C194" s="4"/>
      <c r="D194" s="6"/>
      <c r="E194" s="6"/>
      <c r="G194" s="5"/>
      <c r="K194" s="119"/>
      <c r="L194" s="120"/>
      <c r="M194" s="90"/>
      <c r="N194" s="4"/>
      <c r="O194" s="4"/>
      <c r="P194" s="70"/>
      <c r="Q194" s="69"/>
      <c r="R194" s="70"/>
    </row>
    <row r="195" spans="2:18">
      <c r="B195" s="4"/>
      <c r="C195" s="4"/>
      <c r="D195" s="6"/>
      <c r="E195" s="6"/>
      <c r="G195" s="5"/>
      <c r="K195" s="119"/>
      <c r="L195" s="120"/>
      <c r="M195" s="90"/>
      <c r="N195" s="4"/>
      <c r="O195" s="4"/>
      <c r="P195" s="70"/>
      <c r="Q195" s="69"/>
      <c r="R195" s="70"/>
    </row>
    <row r="196" spans="2:18">
      <c r="B196" s="4"/>
      <c r="C196" s="4"/>
      <c r="D196" s="6"/>
      <c r="E196" s="6"/>
      <c r="G196" s="4"/>
      <c r="K196" s="119"/>
      <c r="L196" s="120"/>
      <c r="M196" s="90"/>
      <c r="N196" s="4"/>
      <c r="O196" s="4"/>
      <c r="P196" s="70"/>
      <c r="Q196" s="69"/>
      <c r="R196" s="70"/>
    </row>
    <row r="197" spans="2:18">
      <c r="B197" s="4"/>
      <c r="C197" s="4"/>
      <c r="D197" s="6"/>
      <c r="E197" s="6"/>
      <c r="F197" s="4"/>
      <c r="G197" s="5"/>
      <c r="J197" s="7"/>
      <c r="K197" s="4"/>
      <c r="L197" s="6"/>
      <c r="M197" s="90"/>
      <c r="N197" s="4"/>
      <c r="O197" s="4"/>
      <c r="P197" s="70"/>
      <c r="Q197" s="118"/>
      <c r="R197" s="70"/>
    </row>
    <row r="198" spans="2:18" ht="15" customHeight="1">
      <c r="B198" s="4"/>
      <c r="C198" s="4"/>
      <c r="D198" s="6"/>
      <c r="E198" s="6"/>
      <c r="F198" s="4"/>
      <c r="G198" s="5"/>
      <c r="J198" s="7"/>
      <c r="K198" s="4"/>
      <c r="L198" s="6"/>
      <c r="M198" s="90"/>
      <c r="N198" s="4"/>
      <c r="O198" s="4"/>
      <c r="P198" s="1"/>
      <c r="Q198" s="69"/>
      <c r="R198" s="70"/>
    </row>
    <row r="199" spans="2:18" ht="45" customHeight="1">
      <c r="B199" s="143"/>
      <c r="C199" s="143"/>
      <c r="D199" s="6"/>
      <c r="E199" s="6"/>
      <c r="F199" s="6"/>
      <c r="G199" s="144"/>
      <c r="H199" s="145"/>
      <c r="I199" s="131"/>
      <c r="J199" s="146"/>
      <c r="K199" s="147"/>
      <c r="L199" s="148"/>
      <c r="M199" s="131"/>
      <c r="N199" s="149"/>
      <c r="O199" s="4"/>
      <c r="P199" s="1"/>
      <c r="Q199" s="118"/>
      <c r="R199" s="70"/>
    </row>
    <row r="200" spans="2:18" ht="15" customHeight="1">
      <c r="B200" s="152"/>
      <c r="C200" s="152"/>
      <c r="D200" s="152"/>
      <c r="E200" s="152"/>
      <c r="F200" s="152"/>
      <c r="G200" s="153"/>
      <c r="H200" s="154"/>
      <c r="I200" s="154"/>
      <c r="J200" s="162"/>
      <c r="K200" s="152"/>
      <c r="L200" s="157"/>
      <c r="M200" s="152"/>
      <c r="N200" s="155"/>
      <c r="O200" s="4"/>
      <c r="P200" s="39"/>
      <c r="Q200" s="118"/>
      <c r="R200" s="70"/>
    </row>
    <row r="201" spans="2:18" ht="15" customHeight="1">
      <c r="B201" s="4"/>
      <c r="C201" s="4"/>
      <c r="D201" s="6"/>
      <c r="E201" s="6"/>
      <c r="F201" s="4"/>
      <c r="G201" s="5"/>
      <c r="H201" s="118"/>
      <c r="J201" s="7"/>
      <c r="K201" s="4"/>
      <c r="L201" s="6"/>
      <c r="M201" s="90"/>
      <c r="N201" s="4"/>
      <c r="O201" s="4"/>
      <c r="P201" s="39"/>
      <c r="Q201" s="118"/>
      <c r="R201" s="70"/>
    </row>
    <row r="202" spans="2:18" ht="15" customHeight="1">
      <c r="B202" s="4"/>
      <c r="C202" s="4"/>
      <c r="D202" s="6"/>
      <c r="E202" s="6"/>
      <c r="F202" s="4"/>
      <c r="G202" s="5"/>
      <c r="H202" s="118"/>
      <c r="J202" s="7"/>
      <c r="K202" s="4"/>
      <c r="L202" s="6"/>
      <c r="M202" s="90"/>
      <c r="N202" s="4"/>
      <c r="O202" s="4"/>
      <c r="P202" s="4"/>
      <c r="Q202" s="69"/>
      <c r="R202" s="70"/>
    </row>
    <row r="203" spans="2:18" ht="15" customHeight="1">
      <c r="B203" s="4"/>
      <c r="C203" s="4"/>
      <c r="D203" s="6"/>
      <c r="E203" s="6"/>
      <c r="F203" s="4"/>
      <c r="G203" s="5"/>
      <c r="H203" s="118"/>
      <c r="J203" s="7"/>
      <c r="K203" s="4"/>
      <c r="L203" s="6"/>
      <c r="M203" s="90"/>
      <c r="N203" s="4"/>
      <c r="O203" s="4"/>
      <c r="P203" s="70"/>
      <c r="Q203" s="69"/>
      <c r="R203" s="70"/>
    </row>
    <row r="204" spans="2:18" ht="15" customHeight="1">
      <c r="B204" s="4"/>
      <c r="C204" s="4"/>
      <c r="D204" s="6"/>
      <c r="E204" s="6"/>
      <c r="F204" s="4"/>
      <c r="G204" s="5"/>
      <c r="J204" s="7"/>
      <c r="K204" s="4"/>
      <c r="L204" s="6"/>
      <c r="M204" s="90"/>
      <c r="N204" s="4"/>
      <c r="O204" s="4"/>
      <c r="P204" s="1"/>
      <c r="Q204" s="118"/>
      <c r="R204" s="70"/>
    </row>
    <row r="205" spans="2:18" ht="15" customHeight="1">
      <c r="B205" s="4"/>
      <c r="C205" s="4"/>
      <c r="D205" s="6"/>
      <c r="E205" s="6"/>
      <c r="F205" s="4"/>
      <c r="G205" s="5"/>
      <c r="J205" s="7"/>
      <c r="K205" s="4"/>
      <c r="L205" s="6"/>
      <c r="M205" s="90"/>
      <c r="N205" s="4"/>
      <c r="O205" s="4"/>
      <c r="P205" s="1"/>
      <c r="Q205" s="118"/>
      <c r="R205" s="70"/>
    </row>
    <row r="206" spans="2:18" ht="15" customHeight="1">
      <c r="B206" s="4"/>
      <c r="C206" s="4"/>
      <c r="D206" s="6"/>
      <c r="E206" s="6"/>
      <c r="F206" s="4"/>
      <c r="G206" s="5"/>
      <c r="J206" s="7"/>
      <c r="K206" s="4"/>
      <c r="L206" s="6"/>
      <c r="M206" s="90"/>
      <c r="N206" s="4"/>
      <c r="O206" s="4"/>
      <c r="P206" s="1"/>
      <c r="Q206" s="118"/>
      <c r="R206" s="70"/>
    </row>
    <row r="207" spans="2:18">
      <c r="B207" s="143"/>
      <c r="C207" s="143"/>
      <c r="D207" s="6"/>
      <c r="E207" s="6"/>
      <c r="F207" s="6"/>
      <c r="G207" s="144"/>
      <c r="H207" s="145"/>
      <c r="I207" s="131"/>
      <c r="J207" s="146"/>
      <c r="K207" s="147"/>
      <c r="L207" s="148"/>
      <c r="M207" s="131"/>
      <c r="N207" s="149"/>
      <c r="O207" s="4"/>
      <c r="P207" s="1"/>
      <c r="Q207" s="118"/>
      <c r="R207" s="70"/>
    </row>
    <row r="208" spans="2:18">
      <c r="B208" s="152"/>
      <c r="C208" s="152"/>
      <c r="D208" s="152"/>
      <c r="E208" s="152"/>
      <c r="F208" s="152"/>
      <c r="G208" s="153"/>
      <c r="H208" s="154"/>
      <c r="I208" s="154"/>
      <c r="J208" s="162"/>
      <c r="K208" s="152"/>
      <c r="L208" s="157"/>
      <c r="M208" s="152"/>
      <c r="N208" s="155"/>
      <c r="O208" s="4"/>
      <c r="P208" s="39"/>
      <c r="Q208" s="118"/>
      <c r="R208" s="70"/>
    </row>
    <row r="209" spans="2:18">
      <c r="B209" s="4"/>
      <c r="C209" s="4"/>
      <c r="D209" s="6"/>
      <c r="E209" s="6"/>
      <c r="F209" s="4"/>
      <c r="G209" s="5"/>
      <c r="H209" s="118"/>
      <c r="J209" s="7"/>
      <c r="K209" s="4"/>
      <c r="L209" s="6"/>
      <c r="M209" s="90"/>
      <c r="N209" s="4"/>
      <c r="O209" s="4"/>
      <c r="P209" s="39"/>
      <c r="Q209" s="118"/>
      <c r="R209" s="70"/>
    </row>
    <row r="210" spans="2:18">
      <c r="B210" s="4"/>
      <c r="C210" s="4"/>
      <c r="D210" s="6"/>
      <c r="E210" s="6"/>
      <c r="F210" s="4"/>
      <c r="G210" s="5"/>
      <c r="H210" s="118"/>
      <c r="J210" s="7"/>
      <c r="K210" s="4"/>
      <c r="L210" s="6"/>
      <c r="M210" s="90"/>
      <c r="N210" s="4"/>
      <c r="O210" s="4"/>
      <c r="P210" s="4"/>
      <c r="Q210" s="69"/>
      <c r="R210" s="70"/>
    </row>
    <row r="211" spans="2:18">
      <c r="B211" s="4"/>
      <c r="C211" s="4"/>
      <c r="D211" s="6"/>
      <c r="E211" s="6"/>
      <c r="F211" s="4"/>
      <c r="G211" s="5"/>
      <c r="H211" s="118"/>
      <c r="J211" s="7"/>
      <c r="K211" s="4"/>
      <c r="L211" s="6"/>
      <c r="M211" s="90"/>
      <c r="N211" s="4"/>
      <c r="O211" s="4"/>
      <c r="P211" s="70"/>
      <c r="Q211" s="69"/>
      <c r="R211" s="70"/>
    </row>
    <row r="212" spans="2:18">
      <c r="B212" s="4"/>
      <c r="C212" s="4"/>
      <c r="D212" s="6"/>
      <c r="E212" s="6"/>
      <c r="F212" s="4"/>
      <c r="G212" s="5"/>
      <c r="J212" s="7"/>
      <c r="K212" s="4"/>
      <c r="L212" s="6"/>
      <c r="M212" s="90"/>
      <c r="N212" s="4"/>
      <c r="O212" s="4"/>
      <c r="P212" s="1"/>
      <c r="Q212" s="118"/>
      <c r="R212" s="70"/>
    </row>
    <row r="213" spans="2:18">
      <c r="B213" s="4"/>
      <c r="C213" s="4"/>
      <c r="D213" s="6"/>
      <c r="E213" s="6"/>
      <c r="F213" s="4"/>
      <c r="G213" s="5"/>
      <c r="J213" s="7"/>
      <c r="K213" s="4"/>
      <c r="L213" s="6"/>
      <c r="M213" s="90"/>
      <c r="N213" s="4"/>
      <c r="O213" s="4"/>
      <c r="P213" s="1"/>
      <c r="Q213" s="118"/>
      <c r="R213" s="70"/>
    </row>
    <row r="214" spans="2:18" ht="15" customHeight="1">
      <c r="B214" s="4"/>
      <c r="C214" s="4"/>
      <c r="D214" s="6"/>
      <c r="E214" s="6"/>
      <c r="F214" s="4"/>
      <c r="G214" s="5"/>
      <c r="J214" s="7"/>
      <c r="K214" s="4"/>
      <c r="L214" s="6"/>
      <c r="M214" s="90"/>
      <c r="N214" s="4"/>
      <c r="O214" s="4"/>
      <c r="P214" s="1"/>
      <c r="Q214" s="69"/>
      <c r="R214" s="70"/>
    </row>
    <row r="215" spans="2:18" ht="45" customHeight="1">
      <c r="B215" s="143"/>
      <c r="C215" s="135"/>
      <c r="D215" s="158"/>
      <c r="E215" s="158"/>
      <c r="F215" s="158"/>
      <c r="G215" s="131"/>
      <c r="H215" s="145"/>
      <c r="I215" s="131"/>
      <c r="J215" s="146"/>
      <c r="K215" s="147"/>
      <c r="L215" s="148"/>
      <c r="M215" s="131"/>
      <c r="P215" s="1"/>
      <c r="Q215" s="69"/>
      <c r="R215" s="70"/>
    </row>
    <row r="216" spans="2:18" ht="15" customHeight="1">
      <c r="B216" s="152"/>
      <c r="C216" s="152"/>
      <c r="D216" s="152"/>
      <c r="E216" s="152"/>
      <c r="F216" s="152"/>
      <c r="G216" s="153"/>
      <c r="H216" s="152"/>
      <c r="I216" s="152"/>
      <c r="J216" s="157"/>
      <c r="K216" s="152"/>
      <c r="L216" s="159"/>
      <c r="M216" s="155"/>
      <c r="P216" s="70"/>
      <c r="Q216" s="118"/>
      <c r="R216" s="70"/>
    </row>
    <row r="217" spans="2:18" ht="15" customHeight="1">
      <c r="B217" s="4"/>
      <c r="C217" s="4"/>
      <c r="D217" s="6"/>
      <c r="E217" s="160"/>
      <c r="F217" s="161"/>
      <c r="G217" s="5"/>
      <c r="H217" s="90"/>
      <c r="I217" s="90"/>
      <c r="J217" s="7"/>
      <c r="K217" s="119"/>
      <c r="L217" s="120"/>
      <c r="M217" s="90"/>
      <c r="P217" s="70"/>
      <c r="Q217" s="118"/>
      <c r="R217" s="70"/>
    </row>
    <row r="218" spans="2:18" ht="15" customHeight="1">
      <c r="B218" s="4"/>
      <c r="C218" s="4"/>
      <c r="D218" s="6"/>
      <c r="E218" s="121"/>
      <c r="F218" s="161"/>
      <c r="G218" s="5"/>
      <c r="H218" s="90"/>
      <c r="I218" s="90"/>
      <c r="J218" s="7"/>
      <c r="K218" s="119"/>
      <c r="L218" s="120"/>
      <c r="M218" s="90"/>
      <c r="P218" s="70"/>
      <c r="Q218" s="118"/>
      <c r="R218" s="70"/>
    </row>
    <row r="219" spans="2:18" ht="15" customHeight="1">
      <c r="B219" s="4"/>
      <c r="C219" s="4"/>
      <c r="D219" s="6"/>
      <c r="E219" s="121"/>
      <c r="F219" s="161"/>
      <c r="G219" s="5"/>
      <c r="H219" s="90"/>
      <c r="I219" s="90"/>
      <c r="J219" s="7"/>
      <c r="K219" s="119"/>
      <c r="L219" s="120"/>
      <c r="M219" s="90"/>
      <c r="P219" s="70"/>
      <c r="Q219" s="69"/>
      <c r="R219" s="70"/>
    </row>
    <row r="220" spans="2:18" ht="15" customHeight="1">
      <c r="B220" s="4"/>
      <c r="C220" s="4"/>
      <c r="D220" s="6"/>
      <c r="E220" s="121"/>
      <c r="F220" s="122"/>
      <c r="G220" s="5"/>
      <c r="H220" s="7"/>
      <c r="I220" s="4"/>
      <c r="J220" s="6"/>
      <c r="K220" s="119"/>
      <c r="L220" s="120"/>
      <c r="M220" s="90"/>
      <c r="P220" s="1"/>
      <c r="Q220" s="69"/>
      <c r="R220" s="70"/>
    </row>
    <row r="221" spans="2:18" ht="15" customHeight="1">
      <c r="B221" s="4"/>
      <c r="C221" s="4"/>
      <c r="D221" s="6"/>
      <c r="E221" s="121"/>
      <c r="F221" s="122"/>
      <c r="G221" s="5"/>
      <c r="H221" s="7"/>
      <c r="I221" s="4"/>
      <c r="J221" s="6"/>
      <c r="K221" s="119"/>
      <c r="L221" s="120"/>
      <c r="M221" s="90"/>
      <c r="P221" s="1"/>
      <c r="Q221" s="69"/>
      <c r="R221" s="70"/>
    </row>
    <row r="222" spans="2:18" ht="15" customHeight="1">
      <c r="B222" s="4"/>
      <c r="C222" s="4"/>
      <c r="D222" s="6"/>
      <c r="E222" s="121"/>
      <c r="F222" s="122"/>
      <c r="G222" s="5"/>
      <c r="H222" s="7"/>
      <c r="I222" s="4"/>
      <c r="J222" s="6"/>
      <c r="K222" s="119"/>
      <c r="L222" s="120"/>
      <c r="M222" s="90"/>
      <c r="P222" s="1"/>
      <c r="Q222" s="69"/>
      <c r="R222" s="70"/>
    </row>
    <row r="223" spans="2:18">
      <c r="B223" s="143"/>
      <c r="C223" s="135"/>
      <c r="D223" s="158"/>
      <c r="E223" s="158"/>
      <c r="F223" s="158"/>
      <c r="G223" s="131"/>
      <c r="H223" s="145"/>
      <c r="I223" s="131"/>
      <c r="J223" s="146"/>
      <c r="K223" s="147"/>
      <c r="L223" s="148"/>
      <c r="M223" s="131"/>
      <c r="P223" s="1"/>
      <c r="Q223" s="69"/>
      <c r="R223" s="70"/>
    </row>
    <row r="224" spans="2:18">
      <c r="B224" s="152"/>
      <c r="C224" s="152"/>
      <c r="D224" s="152"/>
      <c r="E224" s="152"/>
      <c r="F224" s="152"/>
      <c r="G224" s="153"/>
      <c r="H224" s="152"/>
      <c r="I224" s="152"/>
      <c r="J224" s="157"/>
      <c r="K224" s="152"/>
      <c r="L224" s="159"/>
      <c r="M224" s="155"/>
      <c r="P224" s="70"/>
      <c r="Q224" s="118"/>
      <c r="R224" s="70"/>
    </row>
    <row r="225" spans="1:21">
      <c r="B225" s="4"/>
      <c r="C225" s="4"/>
      <c r="D225" s="6"/>
      <c r="E225" s="160"/>
      <c r="F225" s="161"/>
      <c r="G225" s="5"/>
      <c r="H225" s="90"/>
      <c r="I225" s="90"/>
      <c r="J225" s="7"/>
      <c r="K225" s="119"/>
      <c r="L225" s="120"/>
      <c r="M225" s="90"/>
      <c r="P225" s="70"/>
      <c r="Q225" s="118"/>
      <c r="R225" s="70"/>
    </row>
    <row r="226" spans="1:21">
      <c r="B226" s="4"/>
      <c r="C226" s="4"/>
      <c r="D226" s="6"/>
      <c r="E226" s="121"/>
      <c r="F226" s="161"/>
      <c r="G226" s="5"/>
      <c r="H226" s="90"/>
      <c r="I226" s="90"/>
      <c r="J226" s="7"/>
      <c r="K226" s="119"/>
      <c r="L226" s="120"/>
      <c r="M226" s="90"/>
      <c r="P226" s="70"/>
      <c r="Q226" s="118"/>
      <c r="R226" s="70"/>
    </row>
    <row r="227" spans="1:21">
      <c r="B227" s="4"/>
      <c r="C227" s="4"/>
      <c r="D227" s="6"/>
      <c r="E227" s="121"/>
      <c r="F227" s="161"/>
      <c r="G227" s="5"/>
      <c r="H227" s="90"/>
      <c r="I227" s="90"/>
      <c r="J227" s="7"/>
      <c r="K227" s="119"/>
      <c r="L227" s="120"/>
      <c r="M227" s="90"/>
      <c r="P227" s="70"/>
      <c r="Q227" s="69"/>
      <c r="R227" s="70"/>
    </row>
    <row r="228" spans="1:21">
      <c r="B228" s="4"/>
      <c r="C228" s="4"/>
      <c r="D228" s="6"/>
      <c r="E228" s="121"/>
      <c r="F228" s="122"/>
      <c r="G228" s="5"/>
      <c r="H228" s="7"/>
      <c r="I228" s="4"/>
      <c r="J228" s="6"/>
      <c r="K228" s="119"/>
      <c r="L228" s="120"/>
      <c r="M228" s="90"/>
      <c r="P228" s="1"/>
      <c r="Q228" s="69"/>
      <c r="R228" s="70"/>
    </row>
    <row r="229" spans="1:21">
      <c r="B229" s="4"/>
      <c r="C229" s="4"/>
      <c r="D229" s="6"/>
      <c r="E229" s="6"/>
      <c r="F229" s="4"/>
      <c r="G229" s="5"/>
      <c r="J229" s="7"/>
      <c r="K229" s="4"/>
      <c r="L229" s="6"/>
      <c r="M229" s="90"/>
      <c r="N229" s="4"/>
      <c r="O229" s="4"/>
      <c r="P229" s="1"/>
      <c r="Q229" s="69"/>
      <c r="R229" s="70"/>
    </row>
    <row r="230" spans="1:21" ht="15" customHeight="1">
      <c r="K230" s="1"/>
      <c r="M230" s="38"/>
      <c r="P230" s="1"/>
      <c r="Q230" s="118"/>
      <c r="R230" s="70"/>
    </row>
    <row r="231" spans="1:21">
      <c r="B231" s="143"/>
      <c r="C231" s="143"/>
      <c r="D231" s="6"/>
      <c r="E231" s="6"/>
      <c r="F231" s="6"/>
      <c r="G231" s="144"/>
      <c r="H231" s="145"/>
      <c r="I231" s="131"/>
      <c r="J231" s="146"/>
      <c r="K231" s="147"/>
      <c r="L231" s="148"/>
      <c r="M231" s="131"/>
      <c r="N231" s="149"/>
      <c r="P231" s="1"/>
      <c r="Q231" s="118"/>
      <c r="R231" s="70"/>
    </row>
    <row r="232" spans="1:21" ht="15.75" customHeight="1">
      <c r="A232" s="69"/>
      <c r="B232" s="4"/>
      <c r="C232" s="4"/>
      <c r="D232" s="6"/>
      <c r="E232" s="6"/>
      <c r="F232" s="4"/>
      <c r="G232" s="5"/>
      <c r="H232" s="90"/>
      <c r="I232" s="90"/>
      <c r="J232" s="7"/>
      <c r="L232" s="4"/>
      <c r="M232" s="90"/>
      <c r="P232" s="70"/>
      <c r="Q232" s="118"/>
      <c r="R232" s="70"/>
      <c r="T232" s="118"/>
      <c r="U232" s="118"/>
    </row>
    <row r="233" spans="1:21" ht="15.75" customHeight="1">
      <c r="A233" s="69"/>
      <c r="B233" s="4"/>
      <c r="C233" s="4"/>
      <c r="D233" s="6"/>
      <c r="E233" s="6"/>
      <c r="F233" s="4"/>
      <c r="G233" s="5"/>
      <c r="H233" s="90"/>
      <c r="I233" s="90"/>
      <c r="J233" s="7"/>
      <c r="L233" s="4"/>
      <c r="M233" s="90"/>
      <c r="P233" s="70"/>
      <c r="Q233" s="118"/>
      <c r="R233" s="70"/>
      <c r="T233" s="118"/>
      <c r="U233" s="118"/>
    </row>
    <row r="234" spans="1:21" ht="15.75" customHeight="1">
      <c r="A234" s="69"/>
      <c r="B234" s="4"/>
      <c r="C234" s="4"/>
      <c r="D234" s="6"/>
      <c r="E234" s="6"/>
      <c r="F234" s="4"/>
      <c r="G234" s="5"/>
      <c r="H234" s="90"/>
      <c r="I234" s="90"/>
      <c r="J234" s="7"/>
      <c r="L234" s="4"/>
      <c r="M234" s="90"/>
      <c r="P234" s="70"/>
      <c r="Q234" s="69"/>
      <c r="R234" s="70"/>
      <c r="T234" s="118"/>
      <c r="U234" s="118"/>
    </row>
    <row r="235" spans="1:21" ht="15.75" customHeight="1">
      <c r="A235" s="69"/>
      <c r="B235" s="4"/>
      <c r="C235" s="4"/>
      <c r="D235" s="6"/>
      <c r="E235" s="6"/>
      <c r="F235" s="4"/>
      <c r="G235" s="5"/>
      <c r="H235" s="90"/>
      <c r="I235" s="90"/>
      <c r="J235" s="7"/>
      <c r="L235" s="4"/>
      <c r="M235" s="90"/>
      <c r="P235" s="70"/>
      <c r="Q235" s="69"/>
      <c r="R235" s="70"/>
      <c r="T235" s="118"/>
      <c r="U235" s="118"/>
    </row>
    <row r="236" spans="1:21" ht="15.75" customHeight="1">
      <c r="A236" s="69"/>
      <c r="B236" s="4"/>
      <c r="C236" s="4"/>
      <c r="D236" s="6"/>
      <c r="E236" s="6"/>
      <c r="F236" s="4"/>
      <c r="G236" s="5"/>
      <c r="H236" s="90"/>
      <c r="I236" s="90"/>
      <c r="J236" s="7"/>
      <c r="L236" s="4"/>
      <c r="M236" s="90"/>
      <c r="P236" s="70"/>
      <c r="Q236" s="69"/>
      <c r="R236" s="70"/>
      <c r="T236" s="118"/>
      <c r="U236" s="118"/>
    </row>
    <row r="237" spans="1:21" ht="15.75" customHeight="1">
      <c r="A237" s="69"/>
      <c r="B237" s="4"/>
      <c r="C237" s="4"/>
      <c r="D237" s="6"/>
      <c r="E237" s="6"/>
      <c r="F237" s="4"/>
      <c r="G237" s="5"/>
      <c r="H237" s="90"/>
      <c r="I237" s="90"/>
      <c r="J237" s="7"/>
      <c r="L237" s="4"/>
      <c r="M237" s="90"/>
      <c r="P237" s="70"/>
      <c r="Q237" s="69"/>
      <c r="R237" s="70"/>
      <c r="T237" s="118"/>
      <c r="U237" s="118"/>
    </row>
    <row r="238" spans="1:21" ht="15.75" customHeight="1">
      <c r="A238" s="69"/>
      <c r="B238" s="4"/>
      <c r="C238" s="4"/>
      <c r="D238" s="6"/>
      <c r="E238" s="6"/>
      <c r="F238" s="4"/>
      <c r="G238" s="5"/>
      <c r="H238" s="90"/>
      <c r="I238" s="90"/>
      <c r="J238" s="7"/>
      <c r="L238" s="4"/>
      <c r="M238" s="90"/>
      <c r="P238" s="70"/>
      <c r="Q238" s="69"/>
      <c r="R238" s="70"/>
      <c r="T238" s="118"/>
      <c r="U238" s="118"/>
    </row>
    <row r="239" spans="1:21" ht="15.75" customHeight="1">
      <c r="A239" s="69"/>
      <c r="B239" s="4"/>
      <c r="C239" s="4"/>
      <c r="D239" s="6"/>
      <c r="E239" s="6"/>
      <c r="F239" s="4"/>
      <c r="G239" s="5"/>
      <c r="H239" s="90"/>
      <c r="I239" s="90"/>
      <c r="J239" s="7"/>
      <c r="L239" s="4"/>
      <c r="M239" s="90"/>
      <c r="P239" s="70"/>
      <c r="Q239" s="69"/>
      <c r="R239" s="70"/>
      <c r="T239" s="118"/>
      <c r="U239" s="118"/>
    </row>
    <row r="240" spans="1:21" ht="15.75" customHeight="1">
      <c r="A240" s="69"/>
      <c r="B240" s="4"/>
      <c r="C240" s="4"/>
      <c r="D240" s="6"/>
      <c r="E240" s="6"/>
      <c r="F240" s="4"/>
      <c r="G240" s="5"/>
      <c r="H240" s="90"/>
      <c r="I240" s="90"/>
      <c r="J240" s="7"/>
      <c r="L240" s="4"/>
      <c r="M240" s="90"/>
      <c r="P240" s="70"/>
      <c r="Q240" s="69"/>
      <c r="R240" s="70"/>
      <c r="T240" s="118"/>
      <c r="U240" s="118"/>
    </row>
    <row r="241" spans="1:21" ht="15.75" customHeight="1">
      <c r="A241" s="69"/>
      <c r="B241" s="4"/>
      <c r="C241" s="4"/>
      <c r="D241" s="6"/>
      <c r="E241" s="6"/>
      <c r="F241" s="4"/>
      <c r="G241" s="5"/>
      <c r="H241" s="90"/>
      <c r="I241" s="90"/>
      <c r="J241" s="7"/>
      <c r="L241" s="4"/>
      <c r="M241" s="90"/>
      <c r="P241" s="70"/>
      <c r="Q241" s="69"/>
      <c r="R241" s="70"/>
      <c r="T241" s="118"/>
      <c r="U241" s="118"/>
    </row>
    <row r="242" spans="1:21" ht="15.75" customHeight="1">
      <c r="A242" s="69"/>
      <c r="B242" s="4"/>
      <c r="C242" s="4"/>
      <c r="D242" s="6"/>
      <c r="E242" s="6"/>
      <c r="F242" s="4"/>
      <c r="G242" s="5"/>
      <c r="H242" s="90"/>
      <c r="I242" s="90"/>
      <c r="J242" s="7"/>
      <c r="L242" s="4"/>
      <c r="M242" s="90"/>
      <c r="P242" s="70"/>
      <c r="Q242" s="118"/>
      <c r="R242" s="70"/>
      <c r="T242" s="118"/>
      <c r="U242" s="118"/>
    </row>
    <row r="243" spans="1:21" ht="15.75" customHeight="1">
      <c r="A243" s="69"/>
      <c r="B243" s="4"/>
      <c r="C243" s="4"/>
      <c r="D243" s="6"/>
      <c r="E243" s="6"/>
      <c r="F243" s="4"/>
      <c r="G243" s="5"/>
      <c r="H243" s="90"/>
      <c r="I243" s="90"/>
      <c r="J243" s="7"/>
      <c r="L243" s="4"/>
      <c r="M243" s="90"/>
      <c r="P243" s="70"/>
      <c r="Q243" s="118"/>
      <c r="R243" s="70"/>
      <c r="T243" s="118"/>
      <c r="U243" s="118"/>
    </row>
    <row r="244" spans="1:21" ht="15.75" customHeight="1">
      <c r="A244" s="69"/>
      <c r="B244" s="4"/>
      <c r="C244" s="4"/>
      <c r="D244" s="6"/>
      <c r="E244" s="6"/>
      <c r="F244" s="4"/>
      <c r="G244" s="5"/>
      <c r="H244" s="90"/>
      <c r="I244" s="90"/>
      <c r="J244" s="7"/>
      <c r="L244" s="4"/>
      <c r="M244" s="90"/>
      <c r="P244" s="70"/>
      <c r="Q244" s="118"/>
      <c r="R244" s="70"/>
      <c r="T244" s="118"/>
      <c r="U244" s="118"/>
    </row>
    <row r="245" spans="1:21">
      <c r="A245" s="69"/>
      <c r="B245" s="4"/>
      <c r="C245" s="4"/>
      <c r="D245" s="6"/>
      <c r="E245" s="6"/>
      <c r="F245" s="4"/>
      <c r="G245" s="5"/>
      <c r="H245" s="90"/>
      <c r="I245" s="90"/>
      <c r="J245" s="7"/>
      <c r="L245" s="4"/>
      <c r="M245" s="90"/>
      <c r="P245" s="70"/>
      <c r="Q245" s="118"/>
      <c r="R245" s="70"/>
      <c r="T245" s="118"/>
      <c r="U245" s="118"/>
    </row>
    <row r="246" spans="1:21" ht="15" customHeight="1">
      <c r="A246" s="69"/>
      <c r="C246" s="4"/>
      <c r="K246" s="1"/>
      <c r="M246" s="38"/>
      <c r="O246" s="118"/>
      <c r="P246" s="70"/>
      <c r="Q246" s="69"/>
      <c r="R246" s="70"/>
    </row>
    <row r="247" spans="1:21" ht="15" customHeight="1">
      <c r="A247" s="69"/>
      <c r="C247" s="4"/>
      <c r="K247" s="1"/>
      <c r="M247" s="38"/>
      <c r="O247" s="118"/>
      <c r="P247" s="70"/>
      <c r="Q247" s="69"/>
      <c r="R247" s="70"/>
    </row>
    <row r="248" spans="1:21" ht="45.75" customHeight="1">
      <c r="A248" s="163"/>
      <c r="B248" s="135"/>
      <c r="C248" s="143"/>
      <c r="D248" s="158"/>
      <c r="E248" s="158"/>
      <c r="F248" s="158"/>
      <c r="G248" s="131"/>
      <c r="H248" s="145"/>
      <c r="I248" s="131"/>
      <c r="J248" s="146"/>
      <c r="K248" s="147"/>
      <c r="L248" s="148"/>
      <c r="M248" s="131"/>
      <c r="N248" s="149"/>
      <c r="O248" s="118"/>
      <c r="P248" s="70"/>
      <c r="Q248" s="69"/>
      <c r="R248" s="70"/>
    </row>
    <row r="249" spans="1:21" ht="15.75" customHeight="1">
      <c r="A249" s="69"/>
      <c r="B249" s="164"/>
      <c r="C249" s="4"/>
      <c r="D249" s="165"/>
      <c r="E249" s="121"/>
      <c r="F249" s="4"/>
      <c r="G249" s="5"/>
      <c r="H249" s="118"/>
      <c r="J249" s="7"/>
      <c r="L249" s="121"/>
      <c r="M249" s="164"/>
      <c r="N249" s="166"/>
      <c r="O249" s="118"/>
      <c r="P249" s="39"/>
      <c r="Q249" s="118"/>
      <c r="R249" s="70"/>
      <c r="U249" s="118"/>
    </row>
    <row r="250" spans="1:21" ht="15.75" customHeight="1">
      <c r="A250" s="69"/>
      <c r="B250" s="164"/>
      <c r="C250" s="4"/>
      <c r="D250" s="165"/>
      <c r="E250" s="121"/>
      <c r="F250" s="4"/>
      <c r="G250" s="5"/>
      <c r="H250" s="118"/>
      <c r="J250" s="7"/>
      <c r="L250" s="121"/>
      <c r="M250" s="164"/>
      <c r="N250" s="166"/>
      <c r="O250" s="118"/>
      <c r="P250" s="39"/>
      <c r="Q250" s="118"/>
      <c r="R250" s="70"/>
      <c r="U250" s="118"/>
    </row>
    <row r="251" spans="1:21" ht="15.75" customHeight="1">
      <c r="A251" s="69"/>
      <c r="B251" s="164"/>
      <c r="C251" s="4"/>
      <c r="D251" s="165"/>
      <c r="E251" s="121"/>
      <c r="F251" s="4"/>
      <c r="G251" s="5"/>
      <c r="H251" s="118"/>
      <c r="J251" s="7"/>
      <c r="L251" s="121"/>
      <c r="M251" s="164"/>
      <c r="N251" s="166"/>
      <c r="O251" s="118"/>
      <c r="P251" s="70"/>
      <c r="Q251" s="69"/>
      <c r="R251" s="70"/>
      <c r="U251" s="118"/>
    </row>
    <row r="252" spans="1:21" ht="15.75" customHeight="1">
      <c r="A252" s="69"/>
      <c r="B252" s="164"/>
      <c r="C252" s="4"/>
      <c r="D252" s="165"/>
      <c r="E252" s="121"/>
      <c r="F252" s="4"/>
      <c r="G252" s="5"/>
      <c r="H252" s="118"/>
      <c r="J252" s="7"/>
      <c r="L252" s="121"/>
      <c r="M252" s="164"/>
      <c r="N252" s="166"/>
      <c r="O252" s="118"/>
      <c r="P252" s="70"/>
      <c r="Q252" s="69"/>
      <c r="R252" s="70"/>
      <c r="U252" s="118"/>
    </row>
    <row r="253" spans="1:21" ht="15.75" customHeight="1">
      <c r="A253" s="69"/>
      <c r="B253" s="164"/>
      <c r="C253" s="4"/>
      <c r="D253" s="165"/>
      <c r="E253" s="121"/>
      <c r="F253" s="4"/>
      <c r="G253" s="5"/>
      <c r="H253" s="118"/>
      <c r="J253" s="7"/>
      <c r="L253" s="121"/>
      <c r="M253" s="164"/>
      <c r="N253" s="166"/>
      <c r="O253" s="118"/>
      <c r="P253" s="4"/>
      <c r="Q253" s="69"/>
      <c r="R253" s="70"/>
      <c r="U253" s="118"/>
    </row>
    <row r="254" spans="1:21">
      <c r="A254" s="69"/>
      <c r="B254" s="164"/>
      <c r="C254" s="4"/>
      <c r="D254" s="165"/>
      <c r="E254" s="121"/>
      <c r="F254" s="4"/>
      <c r="G254" s="5"/>
      <c r="H254" s="118"/>
      <c r="J254" s="7"/>
      <c r="L254" s="121"/>
      <c r="M254" s="164"/>
      <c r="N254" s="166"/>
      <c r="O254" s="118"/>
      <c r="P254" s="4"/>
      <c r="Q254" s="69"/>
      <c r="R254" s="70"/>
      <c r="U254" s="118"/>
    </row>
    <row r="255" spans="1:21" ht="15" customHeight="1">
      <c r="A255" s="69"/>
      <c r="C255" s="4"/>
      <c r="K255" s="1"/>
      <c r="M255" s="38"/>
      <c r="O255" s="118"/>
      <c r="P255" s="70"/>
      <c r="Q255" s="118"/>
      <c r="R255" s="70"/>
    </row>
    <row r="256" spans="1:21">
      <c r="M256" s="118"/>
      <c r="O256" s="70"/>
      <c r="P256" s="69"/>
    </row>
    <row r="257" spans="2:17" ht="25.5">
      <c r="B257" s="197"/>
      <c r="C257" s="197"/>
      <c r="D257" s="197"/>
      <c r="E257" s="197"/>
      <c r="F257" s="197"/>
      <c r="G257" s="197"/>
      <c r="H257" s="197"/>
      <c r="I257" s="197"/>
      <c r="J257" s="197"/>
      <c r="K257" s="197"/>
      <c r="L257" s="197"/>
      <c r="M257" s="70"/>
      <c r="N257" s="4"/>
    </row>
    <row r="258" spans="2:17"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4"/>
    </row>
    <row r="259" spans="2:17">
      <c r="B259" s="70"/>
      <c r="C259" s="4"/>
      <c r="D259" s="131"/>
      <c r="E259" s="201"/>
      <c r="F259" s="201"/>
      <c r="G259" s="131"/>
      <c r="H259" s="131"/>
      <c r="I259" s="131"/>
      <c r="J259" s="131"/>
      <c r="K259" s="131"/>
      <c r="L259" s="131"/>
      <c r="M259" s="131"/>
      <c r="N259" s="4"/>
    </row>
    <row r="260" spans="2:17">
      <c r="C260" s="4"/>
      <c r="E260" s="167"/>
      <c r="F260" s="70"/>
      <c r="G260" s="167"/>
      <c r="H260" s="167"/>
      <c r="I260" s="168"/>
      <c r="J260" s="167"/>
      <c r="K260" s="167"/>
      <c r="L260" s="167"/>
      <c r="M260" s="167"/>
      <c r="N260" s="4"/>
      <c r="Q260" s="69"/>
    </row>
    <row r="261" spans="2:17">
      <c r="C261" s="4"/>
      <c r="E261" s="167"/>
      <c r="F261" s="70"/>
      <c r="G261" s="167"/>
      <c r="H261" s="167"/>
      <c r="I261" s="168"/>
      <c r="J261" s="167"/>
      <c r="K261" s="167"/>
      <c r="L261" s="167"/>
      <c r="M261" s="167"/>
      <c r="N261" s="4"/>
      <c r="Q261" s="69"/>
    </row>
    <row r="262" spans="2:17" ht="15" customHeight="1">
      <c r="C262" s="4"/>
      <c r="D262" s="169"/>
      <c r="E262" s="167"/>
      <c r="F262" s="70"/>
      <c r="G262" s="167"/>
      <c r="I262" s="168"/>
      <c r="J262" s="167"/>
      <c r="K262" s="167"/>
      <c r="L262" s="167"/>
      <c r="M262" s="167"/>
      <c r="N262" s="4"/>
      <c r="Q262" s="69"/>
    </row>
    <row r="263" spans="2:17">
      <c r="D263" s="55"/>
      <c r="E263" s="55"/>
      <c r="F263" s="170"/>
      <c r="G263" s="171"/>
      <c r="H263" s="171"/>
      <c r="K263" s="91"/>
      <c r="M263" s="171"/>
      <c r="N263" s="4"/>
      <c r="Q263" s="69"/>
    </row>
    <row r="264" spans="2:17">
      <c r="F264" s="172"/>
      <c r="G264" s="171"/>
      <c r="N264" s="4"/>
    </row>
    <row r="265" spans="2:17">
      <c r="M265" s="118"/>
      <c r="O265" s="70"/>
      <c r="P265" s="69"/>
    </row>
    <row r="266" spans="2:17">
      <c r="M266" s="118"/>
      <c r="O266" s="70"/>
      <c r="P266" s="69"/>
    </row>
    <row r="267" spans="2:17">
      <c r="C267" s="70"/>
      <c r="D267" s="131"/>
      <c r="E267" s="201"/>
      <c r="F267" s="201"/>
      <c r="G267" s="131"/>
      <c r="H267" s="131"/>
      <c r="I267" s="131"/>
      <c r="J267" s="70"/>
      <c r="K267" s="70"/>
      <c r="M267" s="118"/>
      <c r="O267" s="70"/>
      <c r="P267" s="69"/>
    </row>
    <row r="268" spans="2:17">
      <c r="C268" s="4"/>
      <c r="D268" s="173"/>
      <c r="E268" s="174"/>
      <c r="F268" s="70"/>
      <c r="G268" s="167"/>
      <c r="H268" s="131"/>
      <c r="I268" s="131"/>
      <c r="J268" s="215"/>
      <c r="K268" s="215"/>
      <c r="M268" s="118"/>
      <c r="O268" s="70"/>
      <c r="P268" s="69"/>
      <c r="Q268" s="69"/>
    </row>
    <row r="269" spans="2:17">
      <c r="C269" s="4"/>
      <c r="D269" s="169"/>
      <c r="E269" s="174"/>
      <c r="F269" s="70"/>
      <c r="G269" s="167"/>
      <c r="H269" s="131"/>
      <c r="I269" s="175"/>
      <c r="J269" s="215"/>
      <c r="K269" s="215"/>
      <c r="M269" s="118"/>
      <c r="O269" s="70"/>
      <c r="P269" s="69"/>
      <c r="Q269" s="69"/>
    </row>
    <row r="270" spans="2:17" ht="30.75" customHeight="1">
      <c r="C270" s="4"/>
      <c r="D270" s="169"/>
      <c r="E270" s="174"/>
      <c r="F270" s="70"/>
      <c r="G270" s="167"/>
      <c r="H270" s="131"/>
      <c r="I270" s="175"/>
      <c r="J270" s="215"/>
      <c r="K270" s="215"/>
      <c r="M270" s="118"/>
      <c r="O270" s="70"/>
      <c r="P270" s="69"/>
      <c r="Q270" s="69"/>
    </row>
    <row r="271" spans="2:17" ht="45" customHeight="1">
      <c r="C271" s="4"/>
      <c r="D271" s="176"/>
      <c r="E271" s="174"/>
      <c r="F271" s="70"/>
      <c r="G271" s="167"/>
      <c r="H271" s="177"/>
      <c r="I271" s="175"/>
      <c r="J271" s="215"/>
      <c r="K271" s="215"/>
      <c r="M271" s="118"/>
      <c r="O271" s="70"/>
      <c r="P271" s="69"/>
      <c r="Q271" s="69"/>
    </row>
    <row r="272" spans="2:17">
      <c r="M272" s="118"/>
      <c r="O272" s="70"/>
      <c r="P272" s="69"/>
      <c r="Q272" s="69"/>
    </row>
    <row r="273" spans="1:17">
      <c r="M273" s="118"/>
      <c r="O273" s="70"/>
      <c r="P273" s="69"/>
    </row>
    <row r="274" spans="1:17">
      <c r="D274" s="40"/>
      <c r="M274" s="118"/>
      <c r="O274" s="70"/>
      <c r="P274" s="69"/>
    </row>
    <row r="275" spans="1:17">
      <c r="B275" s="143"/>
      <c r="C275" s="70"/>
      <c r="D275" s="40"/>
      <c r="E275" s="72"/>
      <c r="F275" s="71"/>
      <c r="G275" s="131"/>
      <c r="H275" s="145"/>
      <c r="I275" s="131"/>
      <c r="J275" s="146"/>
      <c r="K275" s="147"/>
      <c r="L275" s="148"/>
      <c r="M275" s="178"/>
      <c r="N275" s="131"/>
      <c r="O275" s="70"/>
      <c r="P275" s="69"/>
    </row>
    <row r="276" spans="1:17">
      <c r="C276" s="4"/>
      <c r="D276" s="40"/>
      <c r="F276" s="71"/>
      <c r="G276" s="179"/>
      <c r="L276" s="70"/>
      <c r="M276" s="180"/>
      <c r="N276" s="118"/>
      <c r="O276" s="70"/>
      <c r="P276" s="69"/>
      <c r="Q276" s="69"/>
    </row>
    <row r="277" spans="1:17" ht="15" customHeight="1">
      <c r="C277" s="4"/>
      <c r="D277" s="40"/>
      <c r="F277" s="71"/>
      <c r="G277" s="179"/>
      <c r="L277" s="70"/>
      <c r="M277" s="180"/>
      <c r="N277" s="118"/>
      <c r="O277" s="70"/>
      <c r="P277" s="69"/>
      <c r="Q277" s="69"/>
    </row>
    <row r="278" spans="1:17">
      <c r="C278" s="4"/>
      <c r="D278" s="40"/>
      <c r="F278" s="71"/>
      <c r="G278" s="179"/>
      <c r="L278" s="70"/>
      <c r="M278" s="180"/>
      <c r="N278" s="118"/>
      <c r="O278" s="70"/>
      <c r="P278" s="69"/>
      <c r="Q278" s="69"/>
    </row>
    <row r="279" spans="1:17">
      <c r="M279" s="118"/>
      <c r="O279" s="70"/>
      <c r="P279" s="69"/>
      <c r="Q279" s="69"/>
    </row>
    <row r="281" spans="1:17" ht="25.5">
      <c r="C281" s="197"/>
      <c r="D281" s="197"/>
      <c r="E281" s="197"/>
      <c r="F281" s="197"/>
      <c r="G281" s="197"/>
      <c r="H281" s="197"/>
      <c r="I281" s="197"/>
    </row>
    <row r="283" spans="1:17">
      <c r="C283" s="70"/>
      <c r="D283" s="198"/>
      <c r="E283" s="198"/>
      <c r="F283" s="131"/>
      <c r="G283" s="131"/>
      <c r="H283" s="131"/>
      <c r="I283" s="178"/>
    </row>
    <row r="284" spans="1:17" ht="15" customHeight="1">
      <c r="A284" s="69"/>
      <c r="C284" s="4"/>
      <c r="D284" s="210"/>
      <c r="E284" s="210"/>
      <c r="F284" s="131"/>
      <c r="G284" s="168"/>
      <c r="H284" s="70"/>
      <c r="I284" s="178"/>
    </row>
    <row r="285" spans="1:17">
      <c r="A285" s="69"/>
      <c r="C285" s="4"/>
      <c r="D285" s="210"/>
      <c r="E285" s="210"/>
      <c r="F285" s="131"/>
      <c r="G285" s="168"/>
      <c r="H285" s="70"/>
      <c r="I285" s="181"/>
    </row>
    <row r="286" spans="1:17" ht="15" customHeight="1">
      <c r="A286" s="69"/>
      <c r="C286" s="4"/>
      <c r="D286" s="210"/>
      <c r="E286" s="210"/>
      <c r="F286" s="131"/>
      <c r="G286" s="168"/>
      <c r="H286" s="70"/>
      <c r="I286" s="181"/>
    </row>
    <row r="287" spans="1:17">
      <c r="A287" s="69"/>
      <c r="C287" s="4"/>
      <c r="D287" s="210"/>
      <c r="E287" s="210"/>
      <c r="F287" s="131"/>
      <c r="G287" s="168"/>
      <c r="H287" s="70"/>
      <c r="I287" s="181"/>
    </row>
    <row r="288" spans="1:17">
      <c r="A288" s="69"/>
      <c r="C288" s="4"/>
      <c r="D288" s="210"/>
      <c r="E288" s="210"/>
      <c r="F288" s="131"/>
      <c r="G288" s="168"/>
      <c r="H288" s="70"/>
      <c r="I288" s="181"/>
    </row>
    <row r="289" spans="1:20" ht="15" customHeight="1">
      <c r="A289" s="69"/>
      <c r="C289" s="4"/>
      <c r="D289" s="210"/>
      <c r="E289" s="210"/>
      <c r="F289" s="131"/>
      <c r="G289" s="168"/>
      <c r="H289" s="70"/>
      <c r="I289" s="182"/>
    </row>
    <row r="290" spans="1:20" ht="15" customHeight="1">
      <c r="A290" s="69"/>
      <c r="C290" s="4"/>
      <c r="D290" s="210"/>
      <c r="E290" s="210"/>
      <c r="F290" s="131"/>
      <c r="G290" s="168"/>
      <c r="H290" s="70"/>
      <c r="I290" s="182"/>
    </row>
    <row r="291" spans="1:20">
      <c r="A291" s="69"/>
      <c r="C291" s="4"/>
      <c r="D291" s="221"/>
      <c r="E291" s="221"/>
      <c r="F291" s="131"/>
      <c r="G291" s="168"/>
      <c r="H291" s="70"/>
      <c r="I291" s="182"/>
    </row>
    <row r="292" spans="1:20" ht="33" customHeight="1">
      <c r="A292" s="69"/>
      <c r="C292" s="4"/>
      <c r="D292" s="207"/>
      <c r="E292" s="207"/>
      <c r="F292" s="131"/>
      <c r="G292" s="168"/>
      <c r="H292" s="70"/>
      <c r="I292" s="182"/>
      <c r="R292" s="70"/>
      <c r="S292" s="131"/>
      <c r="T292" s="70"/>
    </row>
    <row r="293" spans="1:20" ht="18" customHeight="1">
      <c r="A293" s="69"/>
      <c r="C293" s="4"/>
      <c r="D293" s="219"/>
      <c r="E293" s="219"/>
      <c r="F293" s="131"/>
      <c r="G293" s="168"/>
      <c r="H293" s="70"/>
      <c r="I293" s="180"/>
    </row>
    <row r="294" spans="1:20">
      <c r="A294" s="69"/>
      <c r="C294" s="4"/>
      <c r="D294" s="208"/>
      <c r="E294" s="208"/>
      <c r="F294" s="131"/>
      <c r="G294" s="168"/>
      <c r="H294" s="70"/>
      <c r="I294" s="182"/>
    </row>
    <row r="295" spans="1:20">
      <c r="A295" s="69"/>
      <c r="C295" s="4"/>
      <c r="D295" s="208"/>
      <c r="E295" s="208"/>
      <c r="F295" s="131"/>
      <c r="G295" s="168"/>
      <c r="H295" s="70"/>
      <c r="I295" s="182"/>
    </row>
    <row r="296" spans="1:20">
      <c r="A296" s="69"/>
      <c r="C296" s="4"/>
      <c r="D296" s="72"/>
      <c r="E296" s="72"/>
      <c r="F296" s="131"/>
      <c r="G296" s="168"/>
      <c r="H296" s="70"/>
      <c r="I296" s="182"/>
    </row>
    <row r="297" spans="1:20" ht="15" customHeight="1">
      <c r="A297" s="69"/>
      <c r="C297" s="4"/>
      <c r="D297" s="72"/>
      <c r="E297" s="72"/>
      <c r="F297" s="131"/>
      <c r="G297" s="168"/>
      <c r="H297" s="70"/>
      <c r="I297" s="182"/>
    </row>
    <row r="298" spans="1:20">
      <c r="A298" s="69"/>
      <c r="C298" s="4"/>
      <c r="D298" s="72"/>
      <c r="E298" s="72"/>
      <c r="F298" s="131"/>
      <c r="G298" s="168"/>
      <c r="H298" s="70"/>
      <c r="I298" s="182"/>
    </row>
    <row r="299" spans="1:20">
      <c r="I299" s="182"/>
      <c r="Q299" s="69"/>
    </row>
    <row r="302" spans="1:20">
      <c r="D302" s="209"/>
      <c r="E302" s="209"/>
      <c r="F302" s="180"/>
    </row>
    <row r="303" spans="1:20">
      <c r="D303" s="209"/>
      <c r="E303" s="209"/>
      <c r="F303" s="180"/>
    </row>
    <row r="304" spans="1:20">
      <c r="D304" s="220"/>
      <c r="E304" s="220"/>
      <c r="F304" s="180"/>
    </row>
    <row r="306" spans="4:10">
      <c r="D306" s="183"/>
      <c r="E306" s="211"/>
      <c r="F306" s="211"/>
      <c r="G306" s="198"/>
      <c r="H306" s="198"/>
      <c r="I306" s="71"/>
    </row>
    <row r="307" spans="4:10">
      <c r="D307" s="183"/>
      <c r="E307" s="198"/>
      <c r="F307" s="198"/>
      <c r="G307" s="198"/>
      <c r="H307" s="198"/>
      <c r="I307" s="184"/>
    </row>
    <row r="308" spans="4:10">
      <c r="D308" s="183"/>
      <c r="E308" s="198"/>
      <c r="F308" s="198"/>
      <c r="G308" s="198"/>
      <c r="H308" s="198"/>
      <c r="I308" s="184"/>
    </row>
    <row r="309" spans="4:10">
      <c r="D309" s="183"/>
      <c r="E309" s="198"/>
      <c r="F309" s="198"/>
      <c r="G309" s="198"/>
      <c r="H309" s="198"/>
      <c r="I309" s="71"/>
    </row>
    <row r="310" spans="4:10">
      <c r="D310" s="40"/>
      <c r="E310" s="198"/>
      <c r="F310" s="198"/>
      <c r="G310" s="198"/>
      <c r="H310" s="198"/>
      <c r="I310" s="71"/>
    </row>
    <row r="313" spans="4:10">
      <c r="F313" s="180"/>
    </row>
    <row r="314" spans="4:10">
      <c r="F314" s="180"/>
    </row>
    <row r="315" spans="4:10" ht="18">
      <c r="D315" s="216"/>
      <c r="E315" s="216"/>
      <c r="F315" s="216"/>
      <c r="G315" s="216"/>
      <c r="H315" s="216"/>
      <c r="I315" s="216"/>
      <c r="J315" s="216"/>
    </row>
    <row r="316" spans="4:10">
      <c r="D316" s="72"/>
      <c r="E316" s="217"/>
      <c r="F316" s="217"/>
      <c r="G316" s="217"/>
      <c r="H316" s="72"/>
      <c r="I316" s="72"/>
      <c r="J316" s="72"/>
    </row>
    <row r="317" spans="4:10">
      <c r="D317" s="72"/>
      <c r="E317" s="218"/>
      <c r="F317" s="218"/>
      <c r="G317" s="72"/>
      <c r="H317" s="72"/>
      <c r="I317" s="72"/>
      <c r="J317" s="72"/>
    </row>
  </sheetData>
  <mergeCells count="67">
    <mergeCell ref="D284:E284"/>
    <mergeCell ref="D315:J315"/>
    <mergeCell ref="E316:G316"/>
    <mergeCell ref="E317:F317"/>
    <mergeCell ref="D286:E286"/>
    <mergeCell ref="D287:E287"/>
    <mergeCell ref="D289:E289"/>
    <mergeCell ref="G309:H309"/>
    <mergeCell ref="D293:E293"/>
    <mergeCell ref="D304:E304"/>
    <mergeCell ref="D290:E290"/>
    <mergeCell ref="D291:E291"/>
    <mergeCell ref="D288:E288"/>
    <mergeCell ref="E310:F310"/>
    <mergeCell ref="G310:H310"/>
    <mergeCell ref="E308:F308"/>
    <mergeCell ref="J268:K271"/>
    <mergeCell ref="I32:J32"/>
    <mergeCell ref="D36:E36"/>
    <mergeCell ref="E267:F267"/>
    <mergeCell ref="D34:E34"/>
    <mergeCell ref="D35:E35"/>
    <mergeCell ref="G32:H32"/>
    <mergeCell ref="I17:S17"/>
    <mergeCell ref="I18:J18"/>
    <mergeCell ref="K18:M18"/>
    <mergeCell ref="N18:P18"/>
    <mergeCell ref="Q18:S18"/>
    <mergeCell ref="D17:F17"/>
    <mergeCell ref="D18:F18"/>
    <mergeCell ref="G18:H18"/>
    <mergeCell ref="D19:E19"/>
    <mergeCell ref="D20:E20"/>
    <mergeCell ref="D285:E285"/>
    <mergeCell ref="E306:F306"/>
    <mergeCell ref="G306:H306"/>
    <mergeCell ref="E307:F307"/>
    <mergeCell ref="G307:H307"/>
    <mergeCell ref="G308:H308"/>
    <mergeCell ref="D292:E292"/>
    <mergeCell ref="D294:E294"/>
    <mergeCell ref="E309:F309"/>
    <mergeCell ref="D295:E295"/>
    <mergeCell ref="D302:E302"/>
    <mergeCell ref="D303:E303"/>
    <mergeCell ref="I31:J31"/>
    <mergeCell ref="D21:E21"/>
    <mergeCell ref="D22:E22"/>
    <mergeCell ref="I19:J20"/>
    <mergeCell ref="K19:M20"/>
    <mergeCell ref="D23:E23"/>
    <mergeCell ref="D15:O15"/>
    <mergeCell ref="C281:I281"/>
    <mergeCell ref="D283:E283"/>
    <mergeCell ref="N22:P22"/>
    <mergeCell ref="R22:T22"/>
    <mergeCell ref="B32:F32"/>
    <mergeCell ref="B257:L257"/>
    <mergeCell ref="E259:F259"/>
    <mergeCell ref="D27:E27"/>
    <mergeCell ref="D25:E25"/>
    <mergeCell ref="D26:E26"/>
    <mergeCell ref="J22:L22"/>
    <mergeCell ref="D24:E24"/>
    <mergeCell ref="N19:P20"/>
    <mergeCell ref="Q19:S20"/>
    <mergeCell ref="G31:H31"/>
  </mergeCells>
  <dataValidations count="6">
    <dataValidation type="list" allowBlank="1" showInputMessage="1" showErrorMessage="1" promptTitle="ВНИМАНИЕ!" prompt="Введите скольки местная скамейка." sqref="D26:E27">
      <formula1>$C$2:$C$15</formula1>
    </dataValidation>
    <dataValidation type="list" allowBlank="1" showInputMessage="1" showErrorMessage="1" prompt="Введите своё ФИО" sqref="G18:H18">
      <formula1>$D$2:$D$11</formula1>
    </dataValidation>
    <dataValidation type="list" allowBlank="1" showInputMessage="1" showErrorMessage="1" promptTitle="ВНИМАНИЕ!" prompt="Тип модификации спросить у меня." sqref="F20">
      <formula1>$G$2:$G$5</formula1>
    </dataValidation>
    <dataValidation type="list" allowBlank="1" showInputMessage="1" showErrorMessage="1" promptTitle="ВНИМАНИЕ!" prompt="0-нет_x000a_1-да" sqref="F21:F22">
      <formula1>$H$2:$H$3</formula1>
    </dataValidation>
    <dataValidation type="list" allowBlank="1" showInputMessage="1" showErrorMessage="1" errorTitle="Остановись!Ошибка!" error="Нет стандартных секций больше трех" promptTitle="ВНИМАНИЕ!" prompt="Введите скольки секционная скамейка." sqref="D25:E25">
      <formula1>$C$2:$C$4</formula1>
    </dataValidation>
    <dataValidation type="list" allowBlank="1" showInputMessage="1" showErrorMessage="1" promptTitle="ВНИМАНИЕ!" prompt="0-нет_x000a_1-да" sqref="F23">
      <formula1>$M$11:$M$12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&amp;R&amp;F
Лист &amp;P
Листов &amp;N
&amp;D</oddHeader>
    <oddFooter>&amp;R&amp;G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44"/>
  <sheetViews>
    <sheetView view="pageBreakPreview" topLeftCell="A10" zoomScale="80" zoomScaleSheetLayoutView="80" workbookViewId="0">
      <selection activeCell="R31" sqref="R31"/>
    </sheetView>
  </sheetViews>
  <sheetFormatPr defaultRowHeight="15"/>
  <cols>
    <col min="2" max="2" width="4.7109375" customWidth="1"/>
    <col min="3" max="3" width="52.7109375" customWidth="1"/>
    <col min="5" max="5" width="11.28515625" customWidth="1"/>
    <col min="16" max="16" width="12.85546875" customWidth="1"/>
  </cols>
  <sheetData>
    <row r="2" spans="1:16" ht="15.75">
      <c r="A2">
        <v>1</v>
      </c>
      <c r="B2" s="124" t="s">
        <v>25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6">
      <c r="A3">
        <v>1</v>
      </c>
      <c r="B3" s="54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6" ht="18">
      <c r="A4">
        <v>1</v>
      </c>
      <c r="B4" s="54"/>
      <c r="C4" s="10" t="s">
        <v>26</v>
      </c>
      <c r="D4" s="11">
        <f>Спецификация!E31</f>
        <v>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6" ht="18">
      <c r="A5">
        <v>1</v>
      </c>
      <c r="B5" s="54"/>
      <c r="C5" s="10"/>
      <c r="D5" s="11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8">
      <c r="A6">
        <v>1</v>
      </c>
      <c r="B6" s="54"/>
      <c r="C6" s="10" t="s">
        <v>27</v>
      </c>
      <c r="D6" s="12" t="s">
        <v>2</v>
      </c>
      <c r="E6" s="10">
        <f>Спецификация!F34</f>
        <v>0</v>
      </c>
      <c r="F6" s="94">
        <f>Спецификация!G34</f>
        <v>0</v>
      </c>
      <c r="G6" s="13" t="s">
        <v>2</v>
      </c>
      <c r="H6" s="13">
        <f>Спецификация!I34</f>
        <v>0</v>
      </c>
      <c r="I6" s="13" t="s">
        <v>28</v>
      </c>
      <c r="J6" s="13"/>
      <c r="K6" s="13"/>
      <c r="L6" s="13"/>
      <c r="M6" s="13"/>
      <c r="N6" s="13"/>
      <c r="O6" s="13"/>
    </row>
    <row r="7" spans="1:16" ht="18" customHeight="1">
      <c r="A7">
        <f>IF(H7&lt;&gt;0,1,0)</f>
        <v>0</v>
      </c>
      <c r="B7" s="54"/>
      <c r="C7" s="10"/>
      <c r="D7" s="12"/>
      <c r="E7" s="10">
        <f>Спецификация!F35</f>
        <v>0</v>
      </c>
      <c r="F7" s="94">
        <f>Спецификация!G35</f>
        <v>0</v>
      </c>
      <c r="G7" s="13" t="s">
        <v>2</v>
      </c>
      <c r="H7" s="13">
        <f>Спецификация!I35</f>
        <v>0</v>
      </c>
      <c r="I7" s="13" t="s">
        <v>28</v>
      </c>
      <c r="J7" s="13"/>
      <c r="K7" s="13"/>
      <c r="L7" s="13"/>
      <c r="M7" s="13"/>
      <c r="N7" s="13"/>
      <c r="O7" s="13"/>
    </row>
    <row r="8" spans="1:16" ht="18" customHeight="1">
      <c r="A8">
        <f>IF(H8&lt;&gt;0,1,0)</f>
        <v>0</v>
      </c>
      <c r="B8" s="54"/>
      <c r="C8" s="10"/>
      <c r="D8" s="12"/>
      <c r="E8" s="10">
        <f>Спецификация!F36</f>
        <v>0</v>
      </c>
      <c r="F8" s="94">
        <f>Спецификация!G36</f>
        <v>0</v>
      </c>
      <c r="G8" s="13" t="s">
        <v>2</v>
      </c>
      <c r="H8" s="13">
        <f>Спецификация!I36</f>
        <v>0</v>
      </c>
      <c r="I8" s="13" t="s">
        <v>28</v>
      </c>
      <c r="J8" s="13"/>
      <c r="K8" s="13"/>
      <c r="L8" s="13"/>
      <c r="M8" s="13"/>
      <c r="N8" s="13"/>
      <c r="O8" s="13"/>
    </row>
    <row r="9" spans="1:16" ht="18">
      <c r="A9">
        <v>1</v>
      </c>
      <c r="B9" s="54"/>
      <c r="C9" s="10" t="s">
        <v>104</v>
      </c>
      <c r="D9" s="12" t="s">
        <v>2</v>
      </c>
      <c r="E9" s="117">
        <f>Спецификация!F302</f>
        <v>0</v>
      </c>
      <c r="F9" s="13" t="s">
        <v>32</v>
      </c>
      <c r="G9" s="13"/>
      <c r="H9" s="13"/>
      <c r="I9" s="13"/>
      <c r="J9" s="13"/>
      <c r="K9" s="13"/>
      <c r="L9" s="13"/>
      <c r="M9" s="13"/>
      <c r="N9" s="13"/>
      <c r="O9" s="13"/>
    </row>
    <row r="10" spans="1:16" ht="15.75" thickBot="1">
      <c r="A10">
        <v>1</v>
      </c>
      <c r="B10" s="54"/>
      <c r="C10" s="9"/>
      <c r="D10" s="9"/>
      <c r="E10" s="9"/>
      <c r="F10" s="9"/>
      <c r="G10" s="9"/>
      <c r="H10" s="9"/>
      <c r="I10" s="9"/>
      <c r="J10" s="9"/>
      <c r="K10" s="9"/>
      <c r="L10" s="9"/>
      <c r="M10" s="228" t="s">
        <v>29</v>
      </c>
      <c r="N10" s="228"/>
      <c r="O10" s="228"/>
    </row>
    <row r="11" spans="1:16" ht="40.5" customHeight="1" thickBot="1">
      <c r="A11">
        <v>1</v>
      </c>
      <c r="B11" s="14" t="s">
        <v>0</v>
      </c>
      <c r="C11" s="14" t="s">
        <v>30</v>
      </c>
      <c r="D11" s="229" t="s">
        <v>86</v>
      </c>
      <c r="E11" s="230"/>
      <c r="F11" s="230"/>
      <c r="G11" s="231"/>
      <c r="H11" s="229" t="s">
        <v>87</v>
      </c>
      <c r="I11" s="230"/>
      <c r="J11" s="230"/>
      <c r="K11" s="231"/>
      <c r="L11" s="229" t="s">
        <v>31</v>
      </c>
      <c r="M11" s="230"/>
      <c r="N11" s="230"/>
      <c r="O11" s="231"/>
      <c r="P11" s="63" t="s">
        <v>59</v>
      </c>
    </row>
    <row r="12" spans="1:16">
      <c r="A12" s="8">
        <f t="shared" ref="A12:A19" si="0">IF(D12&gt;0,1,0)</f>
        <v>1</v>
      </c>
      <c r="B12" s="43">
        <f>IF(D12=0,"",SUM($A12:A$12))</f>
        <v>1</v>
      </c>
      <c r="C12" s="46" t="s">
        <v>100</v>
      </c>
      <c r="D12" s="15">
        <v>282.24</v>
      </c>
      <c r="E12" s="16" t="s">
        <v>22</v>
      </c>
      <c r="F12" s="17">
        <v>237.36384000000001</v>
      </c>
      <c r="G12" s="18" t="s">
        <v>32</v>
      </c>
      <c r="H12" s="19">
        <v>14.112000000000002</v>
      </c>
      <c r="I12" s="16" t="s">
        <v>22</v>
      </c>
      <c r="J12" s="17">
        <v>11.868192000000001</v>
      </c>
      <c r="K12" s="18" t="s">
        <v>32</v>
      </c>
      <c r="L12" s="20">
        <v>296.35200000000003</v>
      </c>
      <c r="M12" s="16" t="s">
        <v>22</v>
      </c>
      <c r="N12" s="21">
        <v>249.232032</v>
      </c>
      <c r="O12" s="18" t="s">
        <v>32</v>
      </c>
      <c r="P12" s="65"/>
    </row>
    <row r="13" spans="1:16" ht="32.25" customHeight="1">
      <c r="A13" s="8">
        <f t="shared" si="0"/>
        <v>0</v>
      </c>
      <c r="B13" s="44" t="str">
        <f>IF(D13=0,"",SUM($A$12:A13))</f>
        <v/>
      </c>
      <c r="C13" s="47" t="s">
        <v>129</v>
      </c>
      <c r="D13" s="22">
        <v>0</v>
      </c>
      <c r="E13" s="123" t="s">
        <v>33</v>
      </c>
      <c r="F13" s="24">
        <v>0</v>
      </c>
      <c r="G13" s="25" t="s">
        <v>32</v>
      </c>
      <c r="H13" s="26" t="s">
        <v>2</v>
      </c>
      <c r="I13" s="56"/>
      <c r="J13" s="24" t="s">
        <v>2</v>
      </c>
      <c r="K13" s="25"/>
      <c r="L13" s="115">
        <v>0</v>
      </c>
      <c r="M13" s="123" t="s">
        <v>33</v>
      </c>
      <c r="N13" s="28">
        <v>0</v>
      </c>
      <c r="O13" s="25" t="s">
        <v>22</v>
      </c>
      <c r="P13" s="66"/>
    </row>
    <row r="14" spans="1:16" ht="30" customHeight="1">
      <c r="A14" s="8">
        <f t="shared" si="0"/>
        <v>0</v>
      </c>
      <c r="B14" s="44" t="str">
        <f>IF(D14=0,"",SUM($A$12:A14))</f>
        <v/>
      </c>
      <c r="C14" s="47" t="s">
        <v>99</v>
      </c>
      <c r="D14" s="22">
        <v>0</v>
      </c>
      <c r="E14" s="93" t="s">
        <v>33</v>
      </c>
      <c r="F14" s="24">
        <v>0</v>
      </c>
      <c r="G14" s="25" t="s">
        <v>32</v>
      </c>
      <c r="H14" s="26" t="s">
        <v>2</v>
      </c>
      <c r="I14" s="93"/>
      <c r="J14" s="24" t="s">
        <v>2</v>
      </c>
      <c r="K14" s="25"/>
      <c r="L14" s="27">
        <v>0</v>
      </c>
      <c r="M14" s="93" t="s">
        <v>33</v>
      </c>
      <c r="N14" s="116">
        <v>0</v>
      </c>
      <c r="O14" s="25" t="s">
        <v>58</v>
      </c>
      <c r="P14" s="66"/>
    </row>
    <row r="15" spans="1:16" ht="17.25" customHeight="1">
      <c r="A15" s="8">
        <f t="shared" si="0"/>
        <v>0</v>
      </c>
      <c r="B15" s="44" t="str">
        <f>IF(D15=0,"",SUM($A$12:A15))</f>
        <v/>
      </c>
      <c r="C15" s="47" t="s">
        <v>98</v>
      </c>
      <c r="D15" s="22">
        <v>0</v>
      </c>
      <c r="E15" s="56" t="s">
        <v>33</v>
      </c>
      <c r="F15" s="24">
        <v>0</v>
      </c>
      <c r="G15" s="25" t="s">
        <v>32</v>
      </c>
      <c r="H15" s="26" t="s">
        <v>2</v>
      </c>
      <c r="I15" s="56"/>
      <c r="J15" s="24" t="s">
        <v>2</v>
      </c>
      <c r="K15" s="25"/>
      <c r="L15" s="27">
        <v>0</v>
      </c>
      <c r="M15" s="56" t="s">
        <v>33</v>
      </c>
      <c r="N15" s="116">
        <v>0</v>
      </c>
      <c r="O15" s="25" t="s">
        <v>58</v>
      </c>
      <c r="P15" s="66"/>
    </row>
    <row r="16" spans="1:16" ht="30" customHeight="1">
      <c r="A16" s="8">
        <f t="shared" si="0"/>
        <v>1</v>
      </c>
      <c r="B16" s="44">
        <f>IF(D16=0,"",SUM($A$12:A16))</f>
        <v>2</v>
      </c>
      <c r="C16" s="47" t="s">
        <v>97</v>
      </c>
      <c r="D16" s="22">
        <v>11.712060000000001</v>
      </c>
      <c r="E16" s="56" t="s">
        <v>33</v>
      </c>
      <c r="F16" s="24">
        <v>147.571956</v>
      </c>
      <c r="G16" s="25" t="s">
        <v>32</v>
      </c>
      <c r="H16" s="26" t="s">
        <v>2</v>
      </c>
      <c r="I16" s="56"/>
      <c r="J16" s="24" t="s">
        <v>2</v>
      </c>
      <c r="K16" s="25"/>
      <c r="L16" s="27">
        <v>11.712060000000001</v>
      </c>
      <c r="M16" s="56" t="s">
        <v>33</v>
      </c>
      <c r="N16" s="116">
        <v>4</v>
      </c>
      <c r="O16" s="25" t="s">
        <v>58</v>
      </c>
      <c r="P16" s="66"/>
    </row>
    <row r="17" spans="1:26" ht="18" customHeight="1">
      <c r="A17" s="8">
        <f t="shared" si="0"/>
        <v>1</v>
      </c>
      <c r="B17" s="44">
        <f>IF(D17=0,"",SUM($A$12:A17))</f>
        <v>3</v>
      </c>
      <c r="C17" s="47" t="s">
        <v>78</v>
      </c>
      <c r="D17" s="22">
        <v>229.90799999999999</v>
      </c>
      <c r="E17" s="23" t="s">
        <v>22</v>
      </c>
      <c r="F17" s="24" t="s">
        <v>2</v>
      </c>
      <c r="G17" s="25" t="s">
        <v>2</v>
      </c>
      <c r="H17" s="26">
        <v>11.4954</v>
      </c>
      <c r="I17" s="23" t="s">
        <v>22</v>
      </c>
      <c r="J17" s="24" t="s">
        <v>2</v>
      </c>
      <c r="K17" s="25" t="s">
        <v>2</v>
      </c>
      <c r="L17" s="27">
        <v>241.40339999999998</v>
      </c>
      <c r="M17" s="23" t="s">
        <v>22</v>
      </c>
      <c r="N17" s="24" t="s">
        <v>2</v>
      </c>
      <c r="O17" s="25" t="s">
        <v>2</v>
      </c>
      <c r="P17" s="66"/>
      <c r="R17" t="s">
        <v>139</v>
      </c>
    </row>
    <row r="18" spans="1:26" ht="17.25" customHeight="1">
      <c r="A18" s="8">
        <f t="shared" si="0"/>
        <v>1</v>
      </c>
      <c r="B18" s="44">
        <f>IF(D18=0,"",SUM($A$12:A18))</f>
        <v>4</v>
      </c>
      <c r="C18" s="47" t="s">
        <v>34</v>
      </c>
      <c r="D18" s="22">
        <v>22.5792</v>
      </c>
      <c r="E18" s="56" t="s">
        <v>33</v>
      </c>
      <c r="F18" s="28">
        <v>2.2579199999999999</v>
      </c>
      <c r="G18" s="25" t="s">
        <v>32</v>
      </c>
      <c r="H18" s="26" t="s">
        <v>2</v>
      </c>
      <c r="I18" s="56"/>
      <c r="J18" s="24" t="s">
        <v>2</v>
      </c>
      <c r="K18" s="25"/>
      <c r="L18" s="27">
        <v>22.5792</v>
      </c>
      <c r="M18" s="56" t="s">
        <v>33</v>
      </c>
      <c r="N18" s="28">
        <v>2.2579199999999999</v>
      </c>
      <c r="O18" s="25" t="s">
        <v>32</v>
      </c>
      <c r="P18" s="66"/>
    </row>
    <row r="19" spans="1:26" ht="45.75" customHeight="1" thickBot="1">
      <c r="A19" s="95">
        <f t="shared" si="0"/>
        <v>1</v>
      </c>
      <c r="B19" s="45">
        <f>IF(D19=0,"",SUM($A$12:A19))</f>
        <v>5</v>
      </c>
      <c r="C19" s="58" t="s">
        <v>35</v>
      </c>
      <c r="D19" s="59">
        <v>22.5792</v>
      </c>
      <c r="E19" s="29" t="s">
        <v>33</v>
      </c>
      <c r="F19" s="60">
        <v>4.5158399999999999</v>
      </c>
      <c r="G19" s="30" t="s">
        <v>32</v>
      </c>
      <c r="H19" s="42" t="s">
        <v>2</v>
      </c>
      <c r="I19" s="29"/>
      <c r="J19" s="41" t="s">
        <v>2</v>
      </c>
      <c r="K19" s="30"/>
      <c r="L19" s="61">
        <v>22.5792</v>
      </c>
      <c r="M19" s="29" t="s">
        <v>33</v>
      </c>
      <c r="N19" s="60">
        <v>4.5158399999999999</v>
      </c>
      <c r="O19" s="30" t="s">
        <v>32</v>
      </c>
      <c r="P19" s="67"/>
    </row>
    <row r="20" spans="1:26" ht="20.25" customHeight="1" thickBot="1">
      <c r="A20" s="62">
        <v>1</v>
      </c>
      <c r="B20" s="31"/>
      <c r="C20" t="str">
        <f>IF(N16="*","* Изготовить из обрезков", "")</f>
        <v/>
      </c>
      <c r="K20" s="9"/>
      <c r="L20" s="9"/>
      <c r="M20" s="9"/>
      <c r="N20" s="9"/>
      <c r="O20" s="9"/>
      <c r="S20" s="48"/>
      <c r="V20" s="49"/>
      <c r="Z20" s="50"/>
    </row>
    <row r="21" spans="1:26" ht="19.5" thickBot="1">
      <c r="A21">
        <v>1</v>
      </c>
      <c r="M21" s="228" t="s">
        <v>82</v>
      </c>
      <c r="N21" s="228"/>
      <c r="O21" s="228"/>
      <c r="S21" s="51"/>
      <c r="Z21" s="50"/>
    </row>
    <row r="22" spans="1:26" ht="42" customHeight="1" thickBot="1">
      <c r="A22">
        <v>1</v>
      </c>
      <c r="B22" s="100" t="s">
        <v>0</v>
      </c>
      <c r="C22" s="32" t="s">
        <v>36</v>
      </c>
      <c r="D22" s="229" t="s">
        <v>88</v>
      </c>
      <c r="E22" s="230"/>
      <c r="F22" s="230"/>
      <c r="G22" s="231"/>
      <c r="H22" s="229" t="s">
        <v>89</v>
      </c>
      <c r="I22" s="230"/>
      <c r="J22" s="230"/>
      <c r="K22" s="231"/>
      <c r="L22" s="229" t="s">
        <v>37</v>
      </c>
      <c r="M22" s="230"/>
      <c r="N22" s="230"/>
      <c r="O22" s="231"/>
      <c r="P22" s="64" t="s">
        <v>59</v>
      </c>
    </row>
    <row r="23" spans="1:26" ht="17.25" customHeight="1">
      <c r="A23" s="8">
        <f t="shared" ref="A23:A37" si="1">IF(D23&gt;0,1,0)</f>
        <v>0</v>
      </c>
      <c r="B23" s="101" t="str">
        <f>IF(D23=0,"",SUM($A$23:A23))</f>
        <v/>
      </c>
      <c r="C23" s="97" t="s">
        <v>92</v>
      </c>
      <c r="D23" s="226">
        <v>0</v>
      </c>
      <c r="E23" s="227"/>
      <c r="F23" s="222" t="s">
        <v>28</v>
      </c>
      <c r="G23" s="223"/>
      <c r="H23" s="224">
        <v>0</v>
      </c>
      <c r="I23" s="225"/>
      <c r="J23" s="222" t="s">
        <v>28</v>
      </c>
      <c r="K23" s="223"/>
      <c r="L23" s="224">
        <v>0</v>
      </c>
      <c r="M23" s="225"/>
      <c r="N23" s="222" t="s">
        <v>28</v>
      </c>
      <c r="O23" s="223"/>
      <c r="P23" s="96"/>
    </row>
    <row r="24" spans="1:26" ht="15.75" customHeight="1">
      <c r="A24" s="8">
        <f t="shared" si="1"/>
        <v>0</v>
      </c>
      <c r="B24" s="102" t="str">
        <f>IF(D24=0,"",SUM($A$23:A24))</f>
        <v/>
      </c>
      <c r="C24" s="97" t="s">
        <v>93</v>
      </c>
      <c r="D24" s="226">
        <v>0</v>
      </c>
      <c r="E24" s="227"/>
      <c r="F24" s="222" t="s">
        <v>28</v>
      </c>
      <c r="G24" s="223"/>
      <c r="H24" s="224">
        <v>0</v>
      </c>
      <c r="I24" s="225"/>
      <c r="J24" s="222" t="s">
        <v>28</v>
      </c>
      <c r="K24" s="223"/>
      <c r="L24" s="224">
        <v>0</v>
      </c>
      <c r="M24" s="225"/>
      <c r="N24" s="222" t="s">
        <v>28</v>
      </c>
      <c r="O24" s="223"/>
      <c r="P24" s="66"/>
    </row>
    <row r="25" spans="1:26" ht="15.75" customHeight="1">
      <c r="A25" s="8">
        <f t="shared" si="1"/>
        <v>1</v>
      </c>
      <c r="B25" s="102">
        <f>IF(D25=0,"",SUM($A$23:A25))</f>
        <v>1</v>
      </c>
      <c r="C25" s="97" t="s">
        <v>101</v>
      </c>
      <c r="D25" s="226">
        <v>228</v>
      </c>
      <c r="E25" s="227"/>
      <c r="F25" s="222" t="s">
        <v>28</v>
      </c>
      <c r="G25" s="223"/>
      <c r="H25" s="224">
        <v>16</v>
      </c>
      <c r="I25" s="225"/>
      <c r="J25" s="222" t="s">
        <v>28</v>
      </c>
      <c r="K25" s="223"/>
      <c r="L25" s="224">
        <v>244</v>
      </c>
      <c r="M25" s="225"/>
      <c r="N25" s="222" t="s">
        <v>28</v>
      </c>
      <c r="O25" s="223"/>
      <c r="P25" s="66"/>
    </row>
    <row r="26" spans="1:26" ht="15.75" customHeight="1">
      <c r="A26" s="8">
        <f t="shared" si="1"/>
        <v>1</v>
      </c>
      <c r="B26" s="102">
        <f>IF(D26=0,"",SUM($A$23:A26))</f>
        <v>2</v>
      </c>
      <c r="C26" s="97" t="s">
        <v>94</v>
      </c>
      <c r="D26" s="226">
        <v>219</v>
      </c>
      <c r="E26" s="227"/>
      <c r="F26" s="222" t="s">
        <v>28</v>
      </c>
      <c r="G26" s="223"/>
      <c r="H26" s="224">
        <v>16</v>
      </c>
      <c r="I26" s="225"/>
      <c r="J26" s="222" t="s">
        <v>28</v>
      </c>
      <c r="K26" s="223"/>
      <c r="L26" s="224">
        <v>235</v>
      </c>
      <c r="M26" s="225"/>
      <c r="N26" s="222" t="s">
        <v>28</v>
      </c>
      <c r="O26" s="223"/>
      <c r="P26" s="66"/>
    </row>
    <row r="27" spans="1:26" ht="15.75" customHeight="1">
      <c r="A27" s="8">
        <f t="shared" si="1"/>
        <v>1</v>
      </c>
      <c r="B27" s="102">
        <f>IF(D27=0,"",SUM($A$23:A27))</f>
        <v>3</v>
      </c>
      <c r="C27" s="97" t="s">
        <v>102</v>
      </c>
      <c r="D27" s="226">
        <v>46</v>
      </c>
      <c r="E27" s="227"/>
      <c r="F27" s="222" t="s">
        <v>28</v>
      </c>
      <c r="G27" s="223"/>
      <c r="H27" s="224">
        <v>4</v>
      </c>
      <c r="I27" s="225"/>
      <c r="J27" s="222" t="s">
        <v>28</v>
      </c>
      <c r="K27" s="223"/>
      <c r="L27" s="224">
        <v>50</v>
      </c>
      <c r="M27" s="225"/>
      <c r="N27" s="222" t="s">
        <v>28</v>
      </c>
      <c r="O27" s="223"/>
      <c r="P27" s="66"/>
    </row>
    <row r="28" spans="1:26" ht="15.75" customHeight="1">
      <c r="A28" s="8">
        <f t="shared" si="1"/>
        <v>0</v>
      </c>
      <c r="B28" s="102" t="str">
        <f>IF(D28=0,"",SUM($A$23:A28))</f>
        <v/>
      </c>
      <c r="C28" s="97" t="s">
        <v>96</v>
      </c>
      <c r="D28" s="226">
        <v>0</v>
      </c>
      <c r="E28" s="227"/>
      <c r="F28" s="222" t="s">
        <v>28</v>
      </c>
      <c r="G28" s="223"/>
      <c r="H28" s="224">
        <v>0</v>
      </c>
      <c r="I28" s="225"/>
      <c r="J28" s="222" t="s">
        <v>28</v>
      </c>
      <c r="K28" s="223"/>
      <c r="L28" s="224">
        <v>0</v>
      </c>
      <c r="M28" s="225"/>
      <c r="N28" s="222" t="s">
        <v>28</v>
      </c>
      <c r="O28" s="223"/>
      <c r="P28" s="66"/>
    </row>
    <row r="29" spans="1:26" ht="15.75" customHeight="1">
      <c r="A29" s="8">
        <f t="shared" si="1"/>
        <v>0</v>
      </c>
      <c r="B29" s="102" t="str">
        <f>IF(D29=0,"",SUM($A$23:A29))</f>
        <v/>
      </c>
      <c r="C29" s="97" t="s">
        <v>23</v>
      </c>
      <c r="D29" s="226">
        <v>0</v>
      </c>
      <c r="E29" s="227"/>
      <c r="F29" s="222" t="s">
        <v>28</v>
      </c>
      <c r="G29" s="223"/>
      <c r="H29" s="224">
        <v>0</v>
      </c>
      <c r="I29" s="225"/>
      <c r="J29" s="222" t="s">
        <v>28</v>
      </c>
      <c r="K29" s="223"/>
      <c r="L29" s="224">
        <v>0</v>
      </c>
      <c r="M29" s="225"/>
      <c r="N29" s="222" t="s">
        <v>28</v>
      </c>
      <c r="O29" s="223"/>
      <c r="P29" s="66"/>
    </row>
    <row r="30" spans="1:26">
      <c r="A30" s="8">
        <f t="shared" si="1"/>
        <v>1</v>
      </c>
      <c r="B30" s="102">
        <f>IF(D30=0,"",SUM($A$23:A30))</f>
        <v>4</v>
      </c>
      <c r="C30" s="97" t="s">
        <v>91</v>
      </c>
      <c r="D30" s="226">
        <v>493</v>
      </c>
      <c r="E30" s="227"/>
      <c r="F30" s="222" t="s">
        <v>28</v>
      </c>
      <c r="G30" s="223"/>
      <c r="H30" s="224">
        <v>35</v>
      </c>
      <c r="I30" s="225"/>
      <c r="J30" s="222" t="s">
        <v>28</v>
      </c>
      <c r="K30" s="223"/>
      <c r="L30" s="224">
        <v>528</v>
      </c>
      <c r="M30" s="225"/>
      <c r="N30" s="222" t="s">
        <v>28</v>
      </c>
      <c r="O30" s="223"/>
      <c r="P30" s="66"/>
    </row>
    <row r="31" spans="1:26" ht="30" customHeight="1">
      <c r="A31" s="8">
        <f t="shared" si="1"/>
        <v>0</v>
      </c>
      <c r="B31" s="102" t="str">
        <f>IF(D31=0,"",SUM($A$23:A31))</f>
        <v/>
      </c>
      <c r="C31" s="97" t="s">
        <v>95</v>
      </c>
      <c r="D31" s="226">
        <v>0</v>
      </c>
      <c r="E31" s="227"/>
      <c r="F31" s="222" t="s">
        <v>28</v>
      </c>
      <c r="G31" s="223"/>
      <c r="H31" s="224">
        <v>0</v>
      </c>
      <c r="I31" s="225"/>
      <c r="J31" s="222" t="s">
        <v>28</v>
      </c>
      <c r="K31" s="223"/>
      <c r="L31" s="224">
        <v>0</v>
      </c>
      <c r="M31" s="225"/>
      <c r="N31" s="222" t="s">
        <v>28</v>
      </c>
      <c r="O31" s="223"/>
      <c r="P31" s="66"/>
    </row>
    <row r="32" spans="1:26" ht="15.75" customHeight="1">
      <c r="A32" s="8">
        <f t="shared" si="1"/>
        <v>0</v>
      </c>
      <c r="B32" s="102" t="str">
        <f>IF(D32=0,"",SUM($A$23:A32))</f>
        <v/>
      </c>
      <c r="C32" s="97" t="s">
        <v>50</v>
      </c>
      <c r="D32" s="226">
        <v>0</v>
      </c>
      <c r="E32" s="227"/>
      <c r="F32" s="222" t="s">
        <v>28</v>
      </c>
      <c r="G32" s="223"/>
      <c r="H32" s="224">
        <v>0</v>
      </c>
      <c r="I32" s="225"/>
      <c r="J32" s="222" t="s">
        <v>28</v>
      </c>
      <c r="K32" s="223"/>
      <c r="L32" s="224">
        <v>0</v>
      </c>
      <c r="M32" s="225"/>
      <c r="N32" s="222" t="s">
        <v>28</v>
      </c>
      <c r="O32" s="223"/>
      <c r="P32" s="66"/>
    </row>
    <row r="33" spans="1:16" ht="15.75" customHeight="1">
      <c r="A33" s="8">
        <f t="shared" si="1"/>
        <v>0</v>
      </c>
      <c r="B33" s="102" t="str">
        <f>IF(D33=0,"",SUM($A$23:A33))</f>
        <v/>
      </c>
      <c r="C33" s="97" t="s">
        <v>90</v>
      </c>
      <c r="D33" s="226">
        <v>0</v>
      </c>
      <c r="E33" s="227"/>
      <c r="F33" s="222" t="s">
        <v>28</v>
      </c>
      <c r="G33" s="223"/>
      <c r="H33" s="224" t="s">
        <v>2</v>
      </c>
      <c r="I33" s="225"/>
      <c r="J33" s="222" t="s">
        <v>28</v>
      </c>
      <c r="K33" s="223"/>
      <c r="L33" s="224">
        <v>0</v>
      </c>
      <c r="M33" s="225"/>
      <c r="N33" s="222" t="s">
        <v>28</v>
      </c>
      <c r="O33" s="223"/>
      <c r="P33" s="66"/>
    </row>
    <row r="34" spans="1:16">
      <c r="A34" s="8">
        <f t="shared" si="1"/>
        <v>1</v>
      </c>
      <c r="B34" s="102">
        <f>IF(D34=0,"",SUM($A$23:A34))</f>
        <v>5</v>
      </c>
      <c r="C34" s="97" t="s">
        <v>24</v>
      </c>
      <c r="D34" s="226">
        <v>249</v>
      </c>
      <c r="E34" s="227"/>
      <c r="F34" s="222" t="s">
        <v>28</v>
      </c>
      <c r="G34" s="223"/>
      <c r="H34" s="224">
        <v>25</v>
      </c>
      <c r="I34" s="225"/>
      <c r="J34" s="222" t="s">
        <v>28</v>
      </c>
      <c r="K34" s="223"/>
      <c r="L34" s="224">
        <v>274</v>
      </c>
      <c r="M34" s="225"/>
      <c r="N34" s="222" t="s">
        <v>28</v>
      </c>
      <c r="O34" s="223"/>
      <c r="P34" s="66"/>
    </row>
    <row r="35" spans="1:16" ht="15.75" customHeight="1">
      <c r="A35" s="8">
        <f t="shared" si="1"/>
        <v>0</v>
      </c>
      <c r="B35" s="102" t="str">
        <f>IF(D35=0,"",SUM($A$23:A35))</f>
        <v/>
      </c>
      <c r="C35" s="98" t="s">
        <v>140</v>
      </c>
      <c r="D35" s="226">
        <v>0</v>
      </c>
      <c r="E35" s="227"/>
      <c r="F35" s="222" t="s">
        <v>28</v>
      </c>
      <c r="G35" s="223"/>
      <c r="H35" s="224" t="s">
        <v>2</v>
      </c>
      <c r="I35" s="225"/>
      <c r="J35" s="222" t="s">
        <v>28</v>
      </c>
      <c r="K35" s="223"/>
      <c r="L35" s="224">
        <v>0</v>
      </c>
      <c r="M35" s="225"/>
      <c r="N35" s="222" t="s">
        <v>28</v>
      </c>
      <c r="O35" s="223"/>
      <c r="P35" s="66"/>
    </row>
    <row r="36" spans="1:16" ht="15.75" customHeight="1">
      <c r="A36" s="8">
        <f t="shared" si="1"/>
        <v>0</v>
      </c>
      <c r="B36" s="102" t="str">
        <f>IF(D36=0,"",SUM($A$23:A36))</f>
        <v/>
      </c>
      <c r="C36" s="98" t="s">
        <v>141</v>
      </c>
      <c r="D36" s="226">
        <v>0</v>
      </c>
      <c r="E36" s="227"/>
      <c r="F36" s="222" t="s">
        <v>28</v>
      </c>
      <c r="G36" s="223"/>
      <c r="H36" s="224" t="s">
        <v>2</v>
      </c>
      <c r="I36" s="225"/>
      <c r="J36" s="222" t="s">
        <v>28</v>
      </c>
      <c r="K36" s="223"/>
      <c r="L36" s="224">
        <v>0</v>
      </c>
      <c r="M36" s="225"/>
      <c r="N36" s="222" t="s">
        <v>28</v>
      </c>
      <c r="O36" s="223"/>
      <c r="P36" s="66"/>
    </row>
    <row r="37" spans="1:16" ht="15.75" customHeight="1" thickBot="1">
      <c r="A37" s="8">
        <f t="shared" si="1"/>
        <v>0</v>
      </c>
      <c r="B37" s="103" t="str">
        <f>IF(D37=0,"",SUM($A$23:A37))</f>
        <v/>
      </c>
      <c r="C37" s="99" t="s">
        <v>142</v>
      </c>
      <c r="D37" s="236">
        <v>0</v>
      </c>
      <c r="E37" s="237"/>
      <c r="F37" s="234" t="s">
        <v>28</v>
      </c>
      <c r="G37" s="235"/>
      <c r="H37" s="238" t="s">
        <v>2</v>
      </c>
      <c r="I37" s="239"/>
      <c r="J37" s="234" t="s">
        <v>28</v>
      </c>
      <c r="K37" s="235"/>
      <c r="L37" s="224">
        <v>0</v>
      </c>
      <c r="M37" s="225"/>
      <c r="N37" s="234" t="s">
        <v>28</v>
      </c>
      <c r="O37" s="235"/>
      <c r="P37" s="67"/>
    </row>
    <row r="38" spans="1:16" ht="15.75" thickBot="1">
      <c r="A38" s="62">
        <v>1</v>
      </c>
      <c r="B38" s="52"/>
      <c r="C38" s="33"/>
      <c r="D38" s="52"/>
      <c r="E38" s="52"/>
      <c r="F38" s="52"/>
      <c r="G38" s="52"/>
      <c r="H38" s="34"/>
      <c r="I38" s="34"/>
      <c r="J38" s="52"/>
      <c r="K38" s="52"/>
      <c r="L38" s="34"/>
      <c r="M38" s="52"/>
      <c r="N38" s="52"/>
      <c r="O38" s="52"/>
    </row>
    <row r="39" spans="1:16">
      <c r="A39">
        <v>1</v>
      </c>
      <c r="B39" s="54"/>
      <c r="C39" s="35" t="s">
        <v>38</v>
      </c>
      <c r="E39" s="36"/>
      <c r="F39" s="36">
        <f>Спецификация!G18</f>
        <v>0</v>
      </c>
      <c r="H39" s="9"/>
      <c r="I39" s="9"/>
      <c r="J39" s="9"/>
      <c r="K39" s="9"/>
      <c r="L39" s="9"/>
      <c r="M39" s="9"/>
      <c r="N39" s="9"/>
      <c r="O39" s="9"/>
    </row>
    <row r="40" spans="1:16">
      <c r="A40">
        <v>1</v>
      </c>
      <c r="B40" s="54"/>
      <c r="C40" s="35" t="s">
        <v>39</v>
      </c>
      <c r="E40" s="36"/>
      <c r="F40" s="36">
        <f>Спецификация!E308</f>
        <v>0</v>
      </c>
      <c r="H40" s="9"/>
      <c r="I40" s="9"/>
      <c r="J40" s="9"/>
      <c r="K40" s="9"/>
      <c r="L40" s="9"/>
      <c r="M40" s="9"/>
      <c r="N40" s="9"/>
      <c r="O40" s="9"/>
    </row>
    <row r="41" spans="1:16">
      <c r="A41" s="110">
        <v>1</v>
      </c>
      <c r="B41" s="54"/>
      <c r="C41" s="35" t="s">
        <v>40</v>
      </c>
      <c r="E41" s="36"/>
      <c r="F41" s="36">
        <f>Спецификация!E309</f>
        <v>0</v>
      </c>
      <c r="H41" s="9"/>
      <c r="I41" s="9"/>
      <c r="J41" s="9"/>
      <c r="K41" s="9"/>
      <c r="L41" s="9"/>
      <c r="M41" s="9"/>
      <c r="N41" s="9"/>
      <c r="O41" s="9"/>
    </row>
    <row r="42" spans="1:16">
      <c r="A42" s="110">
        <v>1</v>
      </c>
      <c r="B42" s="54"/>
      <c r="C42" s="35" t="s">
        <v>41</v>
      </c>
      <c r="E42" s="36"/>
      <c r="F42" s="36">
        <f>Спецификация!E310</f>
        <v>0</v>
      </c>
      <c r="H42" s="9"/>
      <c r="I42" s="9"/>
      <c r="J42" s="9"/>
      <c r="K42" s="9"/>
      <c r="L42" s="9"/>
      <c r="M42" s="9"/>
      <c r="N42" s="9"/>
      <c r="O42" s="9"/>
    </row>
    <row r="43" spans="1:16">
      <c r="A43" s="110">
        <v>1</v>
      </c>
      <c r="B43" s="54"/>
      <c r="C43" s="37" t="s">
        <v>42</v>
      </c>
      <c r="D43" s="9"/>
      <c r="E43" s="9"/>
      <c r="F43" s="9"/>
      <c r="G43" s="9"/>
      <c r="H43" s="9"/>
      <c r="I43" s="9"/>
      <c r="J43" s="9"/>
      <c r="K43" s="232" t="s">
        <v>43</v>
      </c>
      <c r="L43" s="232"/>
      <c r="M43" s="9"/>
      <c r="N43" s="9"/>
      <c r="O43" s="9"/>
    </row>
    <row r="44" spans="1:16">
      <c r="A44" s="110">
        <v>1</v>
      </c>
      <c r="B44" s="54"/>
      <c r="C44" s="53" t="s">
        <v>44</v>
      </c>
      <c r="D44" s="9"/>
      <c r="E44" s="9"/>
      <c r="F44" s="9"/>
      <c r="G44" s="9"/>
      <c r="H44" s="9"/>
      <c r="I44" s="9"/>
      <c r="J44" s="9"/>
      <c r="K44" s="233" t="s">
        <v>45</v>
      </c>
      <c r="L44" s="233"/>
      <c r="M44" s="233"/>
      <c r="N44" s="233"/>
      <c r="O44" s="9"/>
    </row>
  </sheetData>
  <autoFilter ref="A2:A44">
    <filterColumn colId="0"/>
  </autoFilter>
  <mergeCells count="100">
    <mergeCell ref="D31:E31"/>
    <mergeCell ref="F31:G31"/>
    <mergeCell ref="H31:I31"/>
    <mergeCell ref="K43:L43"/>
    <mergeCell ref="K44:N44"/>
    <mergeCell ref="N37:O37"/>
    <mergeCell ref="N36:O36"/>
    <mergeCell ref="N35:O35"/>
    <mergeCell ref="D37:E37"/>
    <mergeCell ref="F37:G37"/>
    <mergeCell ref="H37:I37"/>
    <mergeCell ref="J37:K37"/>
    <mergeCell ref="L37:M37"/>
    <mergeCell ref="D30:E30"/>
    <mergeCell ref="F30:G30"/>
    <mergeCell ref="H30:I30"/>
    <mergeCell ref="J30:K30"/>
    <mergeCell ref="L30:M30"/>
    <mergeCell ref="D36:E36"/>
    <mergeCell ref="F36:G36"/>
    <mergeCell ref="H36:I36"/>
    <mergeCell ref="J36:K36"/>
    <mergeCell ref="L36:M36"/>
    <mergeCell ref="H34:I34"/>
    <mergeCell ref="J34:K34"/>
    <mergeCell ref="N34:O34"/>
    <mergeCell ref="N32:O32"/>
    <mergeCell ref="N31:O31"/>
    <mergeCell ref="J31:K31"/>
    <mergeCell ref="L31:M31"/>
    <mergeCell ref="H33:I33"/>
    <mergeCell ref="L33:M33"/>
    <mergeCell ref="N33:O33"/>
    <mergeCell ref="L34:M34"/>
    <mergeCell ref="D33:E33"/>
    <mergeCell ref="F33:G33"/>
    <mergeCell ref="N29:O29"/>
    <mergeCell ref="N28:O28"/>
    <mergeCell ref="N27:O27"/>
    <mergeCell ref="D32:E32"/>
    <mergeCell ref="F32:G32"/>
    <mergeCell ref="H32:I32"/>
    <mergeCell ref="J32:K32"/>
    <mergeCell ref="L32:M32"/>
    <mergeCell ref="D29:E29"/>
    <mergeCell ref="F29:G29"/>
    <mergeCell ref="H29:I29"/>
    <mergeCell ref="J29:K29"/>
    <mergeCell ref="L29:M29"/>
    <mergeCell ref="N30:O30"/>
    <mergeCell ref="D35:E35"/>
    <mergeCell ref="F35:G35"/>
    <mergeCell ref="H35:I35"/>
    <mergeCell ref="J35:K35"/>
    <mergeCell ref="L35:M35"/>
    <mergeCell ref="D34:E34"/>
    <mergeCell ref="F34:G34"/>
    <mergeCell ref="J33:K33"/>
    <mergeCell ref="M21:O21"/>
    <mergeCell ref="D22:G22"/>
    <mergeCell ref="H22:K22"/>
    <mergeCell ref="L22:O22"/>
    <mergeCell ref="N24:O24"/>
    <mergeCell ref="N23:O23"/>
    <mergeCell ref="N25:O25"/>
    <mergeCell ref="D25:E25"/>
    <mergeCell ref="F25:G25"/>
    <mergeCell ref="H25:I25"/>
    <mergeCell ref="J25:K25"/>
    <mergeCell ref="L25:M25"/>
    <mergeCell ref="H24:I24"/>
    <mergeCell ref="M10:O10"/>
    <mergeCell ref="D11:G11"/>
    <mergeCell ref="H11:K11"/>
    <mergeCell ref="L11:O11"/>
    <mergeCell ref="D28:E28"/>
    <mergeCell ref="F28:G28"/>
    <mergeCell ref="H28:I28"/>
    <mergeCell ref="J28:K28"/>
    <mergeCell ref="L28:M28"/>
    <mergeCell ref="D27:E27"/>
    <mergeCell ref="F27:G27"/>
    <mergeCell ref="H27:I27"/>
    <mergeCell ref="J27:K27"/>
    <mergeCell ref="L27:M27"/>
    <mergeCell ref="D24:E24"/>
    <mergeCell ref="F24:G24"/>
    <mergeCell ref="J24:K24"/>
    <mergeCell ref="L24:M24"/>
    <mergeCell ref="D23:E23"/>
    <mergeCell ref="F23:G23"/>
    <mergeCell ref="H23:I23"/>
    <mergeCell ref="J23:K23"/>
    <mergeCell ref="L23:M23"/>
    <mergeCell ref="N26:O26"/>
    <mergeCell ref="L26:M26"/>
    <mergeCell ref="D26:E26"/>
    <mergeCell ref="F26:G26"/>
    <mergeCell ref="H26:I26"/>
    <mergeCell ref="J26:K26"/>
  </mergeCells>
  <printOptions horizontalCentered="1" verticalCentered="1"/>
  <pageMargins left="0.70866141732283472" right="0.70866141732283472" top="0.31496062992125984" bottom="0.74803149606299213" header="0.31496062992125984" footer="0.31496062992125984"/>
  <pageSetup paperSize="9" scale="63" orientation="landscape" r:id="rId1"/>
  <headerFooter>
    <oddHeader>&amp;R&amp;F
Лист &amp;P
Листов &amp;N
&amp;D</oddHead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Q44"/>
  <sheetViews>
    <sheetView zoomScale="80" zoomScaleNormal="80" workbookViewId="0">
      <selection activeCell="F18" sqref="F18"/>
    </sheetView>
  </sheetViews>
  <sheetFormatPr defaultRowHeight="15"/>
  <cols>
    <col min="1" max="1" width="9.140625" style="187"/>
    <col min="2" max="2" width="6" style="187" customWidth="1"/>
    <col min="3" max="3" width="22.140625" style="187" customWidth="1"/>
    <col min="4" max="4" width="14.28515625" style="187" customWidth="1"/>
    <col min="5" max="5" width="16.7109375" style="187" customWidth="1"/>
    <col min="6" max="6" width="17.7109375" style="187" customWidth="1"/>
    <col min="7" max="7" width="16.7109375" style="187" customWidth="1"/>
    <col min="8" max="8" width="25.85546875" style="187" customWidth="1"/>
    <col min="9" max="9" width="9.140625" style="187"/>
    <col min="10" max="10" width="8.85546875" style="187" customWidth="1"/>
    <col min="11" max="11" width="10.85546875" style="187" customWidth="1"/>
    <col min="12" max="12" width="9.140625" style="187"/>
    <col min="13" max="13" width="13.42578125" style="187" customWidth="1"/>
    <col min="14" max="16384" width="9.140625" style="187"/>
  </cols>
  <sheetData>
    <row r="2" spans="2:17" ht="18">
      <c r="B2" s="71"/>
      <c r="C2" s="186"/>
      <c r="E2" s="186"/>
      <c r="F2" s="186"/>
      <c r="G2" s="186"/>
    </row>
    <row r="3" spans="2:17">
      <c r="B3" s="71"/>
      <c r="J3" s="240"/>
      <c r="K3" s="240"/>
      <c r="L3" s="240"/>
      <c r="M3" s="240"/>
      <c r="N3" s="240"/>
    </row>
    <row r="4" spans="2:17" ht="46.5" customHeight="1">
      <c r="B4" s="245"/>
      <c r="C4" s="245"/>
      <c r="D4" s="245"/>
      <c r="E4" s="245"/>
      <c r="F4" s="245"/>
      <c r="G4" s="243"/>
      <c r="H4" s="243"/>
      <c r="J4" s="71"/>
      <c r="K4" s="71"/>
      <c r="L4" s="211"/>
      <c r="M4" s="211"/>
      <c r="N4" s="211"/>
      <c r="Q4" s="188"/>
    </row>
    <row r="5" spans="2:17" ht="18">
      <c r="B5" s="189"/>
      <c r="C5" s="185"/>
      <c r="D5" s="185"/>
      <c r="E5" s="185"/>
      <c r="F5" s="189"/>
      <c r="G5" s="189"/>
      <c r="H5" s="185"/>
      <c r="J5" s="190"/>
      <c r="K5" s="190"/>
      <c r="L5" s="241"/>
      <c r="M5" s="241"/>
      <c r="N5" s="241"/>
    </row>
    <row r="6" spans="2:17">
      <c r="B6" s="71"/>
      <c r="C6" s="191"/>
      <c r="D6" s="192"/>
      <c r="E6" s="192"/>
      <c r="F6" s="193"/>
      <c r="G6" s="194"/>
    </row>
    <row r="7" spans="2:17">
      <c r="B7" s="71"/>
      <c r="C7" s="191"/>
      <c r="D7" s="192"/>
      <c r="E7" s="192"/>
      <c r="F7" s="193"/>
      <c r="G7" s="194"/>
      <c r="Q7" s="188"/>
    </row>
    <row r="8" spans="2:17">
      <c r="B8" s="71"/>
      <c r="C8" s="191"/>
      <c r="D8" s="192"/>
      <c r="E8" s="192"/>
      <c r="F8" s="193"/>
      <c r="G8" s="194"/>
    </row>
    <row r="9" spans="2:17">
      <c r="B9" s="71"/>
      <c r="C9" s="191"/>
      <c r="D9" s="192"/>
      <c r="E9" s="192"/>
      <c r="F9" s="193"/>
      <c r="G9" s="194"/>
    </row>
    <row r="10" spans="2:17">
      <c r="B10" s="71"/>
      <c r="C10" s="191"/>
      <c r="D10" s="192"/>
      <c r="E10" s="192"/>
      <c r="F10" s="193"/>
      <c r="G10" s="194"/>
    </row>
    <row r="11" spans="2:17">
      <c r="B11" s="71"/>
      <c r="C11" s="191"/>
      <c r="D11" s="192"/>
      <c r="E11" s="192"/>
      <c r="F11" s="193"/>
      <c r="G11" s="194"/>
    </row>
    <row r="12" spans="2:17">
      <c r="B12" s="71"/>
      <c r="C12" s="191"/>
      <c r="D12" s="192"/>
      <c r="E12" s="192"/>
      <c r="F12" s="193"/>
      <c r="G12" s="194"/>
      <c r="J12" s="71"/>
      <c r="K12" s="71"/>
      <c r="L12" s="71"/>
      <c r="M12" s="71"/>
      <c r="N12" s="71"/>
    </row>
    <row r="13" spans="2:17">
      <c r="B13" s="71"/>
      <c r="C13" s="191"/>
      <c r="D13" s="192"/>
      <c r="E13" s="192"/>
      <c r="F13" s="193"/>
      <c r="G13" s="194"/>
    </row>
    <row r="14" spans="2:17">
      <c r="B14" s="71"/>
      <c r="C14" s="191"/>
      <c r="D14" s="192"/>
      <c r="E14" s="192"/>
      <c r="F14" s="193"/>
      <c r="G14" s="194"/>
    </row>
    <row r="15" spans="2:17">
      <c r="B15" s="71"/>
      <c r="C15" s="191"/>
      <c r="D15" s="192"/>
      <c r="E15" s="192"/>
      <c r="F15" s="193"/>
      <c r="G15" s="194"/>
    </row>
    <row r="16" spans="2:17">
      <c r="B16" s="71"/>
      <c r="C16" s="191"/>
      <c r="D16" s="192"/>
      <c r="E16" s="192"/>
      <c r="F16" s="193"/>
      <c r="G16" s="194"/>
    </row>
    <row r="17" spans="2:14">
      <c r="B17" s="71"/>
      <c r="C17" s="191"/>
      <c r="D17" s="192"/>
      <c r="E17" s="192"/>
      <c r="F17" s="193"/>
      <c r="G17" s="194"/>
    </row>
    <row r="18" spans="2:14">
      <c r="B18" s="71"/>
      <c r="C18" s="191"/>
      <c r="D18" s="192"/>
      <c r="E18" s="192"/>
      <c r="F18" s="193"/>
      <c r="G18" s="194"/>
    </row>
    <row r="19" spans="2:14">
      <c r="B19" s="71"/>
      <c r="C19" s="191"/>
      <c r="D19" s="192"/>
      <c r="E19" s="192"/>
      <c r="F19" s="193"/>
      <c r="G19" s="194"/>
    </row>
    <row r="20" spans="2:14">
      <c r="B20" s="71"/>
      <c r="C20" s="191"/>
      <c r="D20" s="192"/>
      <c r="E20" s="192"/>
      <c r="F20" s="193"/>
      <c r="G20" s="194"/>
    </row>
    <row r="21" spans="2:14">
      <c r="J21" s="240"/>
      <c r="K21" s="240"/>
      <c r="L21" s="240"/>
      <c r="M21" s="240"/>
      <c r="N21" s="240"/>
    </row>
    <row r="22" spans="2:14" ht="47.25" customHeight="1">
      <c r="B22" s="245"/>
      <c r="C22" s="245"/>
      <c r="D22" s="245"/>
      <c r="E22" s="245"/>
      <c r="F22" s="245"/>
      <c r="G22" s="243"/>
      <c r="H22" s="243"/>
      <c r="J22" s="71"/>
      <c r="K22" s="71"/>
      <c r="L22" s="211"/>
      <c r="M22" s="211"/>
      <c r="N22" s="211"/>
    </row>
    <row r="23" spans="2:14" ht="18">
      <c r="B23" s="189"/>
      <c r="C23" s="185"/>
      <c r="D23" s="185"/>
      <c r="E23" s="185"/>
      <c r="F23" s="189"/>
      <c r="G23" s="189"/>
      <c r="H23" s="185"/>
      <c r="J23" s="190"/>
      <c r="K23" s="190"/>
      <c r="L23" s="241"/>
      <c r="M23" s="241"/>
      <c r="N23" s="241"/>
    </row>
    <row r="24" spans="2:14">
      <c r="B24" s="71"/>
      <c r="C24" s="191"/>
      <c r="D24" s="192"/>
      <c r="E24" s="192"/>
      <c r="F24" s="192"/>
      <c r="G24" s="194"/>
    </row>
    <row r="25" spans="2:14">
      <c r="B25" s="71"/>
      <c r="C25" s="191"/>
      <c r="D25" s="192"/>
      <c r="E25" s="192"/>
      <c r="F25" s="192"/>
      <c r="G25" s="194"/>
    </row>
    <row r="26" spans="2:14">
      <c r="B26" s="71"/>
      <c r="C26" s="191"/>
      <c r="D26" s="192"/>
      <c r="E26" s="192"/>
      <c r="F26" s="192"/>
      <c r="G26" s="194"/>
    </row>
    <row r="27" spans="2:14">
      <c r="B27" s="71"/>
      <c r="C27" s="191"/>
      <c r="D27" s="192"/>
      <c r="E27" s="192"/>
      <c r="F27" s="192"/>
      <c r="G27" s="194"/>
    </row>
    <row r="28" spans="2:14">
      <c r="G28" s="194"/>
    </row>
    <row r="30" spans="2:14" ht="23.25">
      <c r="B30" s="244"/>
      <c r="C30" s="244"/>
      <c r="D30" s="244"/>
      <c r="E30" s="244"/>
      <c r="F30" s="244"/>
      <c r="G30" s="244"/>
      <c r="H30" s="244"/>
    </row>
    <row r="31" spans="2:14" ht="18">
      <c r="B31" s="189"/>
      <c r="C31" s="185"/>
      <c r="D31" s="185"/>
      <c r="E31" s="185"/>
      <c r="F31" s="189"/>
      <c r="G31" s="189"/>
      <c r="H31" s="185"/>
    </row>
    <row r="32" spans="2:14">
      <c r="B32" s="71"/>
      <c r="C32" s="191"/>
      <c r="D32" s="192"/>
      <c r="E32" s="192"/>
      <c r="F32" s="192"/>
      <c r="G32" s="194"/>
    </row>
    <row r="33" spans="2:8">
      <c r="B33" s="71"/>
      <c r="C33" s="191"/>
      <c r="D33" s="192"/>
      <c r="E33" s="192"/>
      <c r="F33" s="192"/>
      <c r="G33" s="194"/>
    </row>
    <row r="34" spans="2:8">
      <c r="B34" s="71"/>
      <c r="C34" s="191"/>
      <c r="D34" s="192"/>
      <c r="E34" s="192"/>
      <c r="F34" s="192"/>
      <c r="G34" s="194"/>
    </row>
    <row r="35" spans="2:8">
      <c r="B35" s="71"/>
      <c r="C35" s="191"/>
      <c r="D35" s="192"/>
      <c r="E35" s="192"/>
      <c r="F35" s="192"/>
      <c r="G35" s="194"/>
    </row>
    <row r="36" spans="2:8">
      <c r="G36" s="194"/>
    </row>
    <row r="38" spans="2:8" ht="30.75" customHeight="1">
      <c r="C38" s="195"/>
    </row>
    <row r="39" spans="2:8" ht="23.25">
      <c r="B39" s="242"/>
      <c r="C39" s="242"/>
      <c r="D39" s="242"/>
      <c r="E39" s="242"/>
      <c r="F39" s="242"/>
      <c r="G39" s="243"/>
      <c r="H39" s="243"/>
    </row>
    <row r="40" spans="2:8" ht="18">
      <c r="B40" s="189"/>
      <c r="C40" s="185"/>
      <c r="D40" s="185"/>
      <c r="E40" s="185"/>
      <c r="F40" s="189"/>
      <c r="G40" s="189"/>
      <c r="H40" s="185"/>
    </row>
    <row r="41" spans="2:8">
      <c r="B41" s="164"/>
      <c r="F41" s="110"/>
    </row>
    <row r="42" spans="2:8">
      <c r="B42" s="164"/>
      <c r="F42" s="110"/>
    </row>
    <row r="43" spans="2:8">
      <c r="B43" s="164"/>
      <c r="F43" s="110"/>
    </row>
    <row r="44" spans="2:8">
      <c r="B44" s="164"/>
      <c r="F44" s="110"/>
    </row>
  </sheetData>
  <mergeCells count="14">
    <mergeCell ref="B39:F39"/>
    <mergeCell ref="G39:H39"/>
    <mergeCell ref="G30:H30"/>
    <mergeCell ref="B30:F30"/>
    <mergeCell ref="B4:F4"/>
    <mergeCell ref="G4:H4"/>
    <mergeCell ref="B22:F22"/>
    <mergeCell ref="G22:H22"/>
    <mergeCell ref="L22:N22"/>
    <mergeCell ref="J21:N21"/>
    <mergeCell ref="J3:N3"/>
    <mergeCell ref="L4:N4"/>
    <mergeCell ref="L23:N23"/>
    <mergeCell ref="L5:N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34" zoomScale="80" zoomScaleNormal="80" zoomScaleSheetLayoutView="80" workbookViewId="0">
      <selection activeCell="K66" sqref="K66"/>
    </sheetView>
  </sheetViews>
  <sheetFormatPr defaultRowHeight="15"/>
  <cols>
    <col min="2" max="2" width="5.5703125" customWidth="1"/>
    <col min="3" max="3" width="19.42578125" customWidth="1"/>
    <col min="4" max="4" width="21.7109375" customWidth="1"/>
    <col min="5" max="5" width="15.5703125" customWidth="1"/>
    <col min="6" max="6" width="18.28515625" customWidth="1"/>
    <col min="7" max="7" width="13.28515625" customWidth="1"/>
    <col min="8" max="8" width="16" customWidth="1"/>
    <col min="9" max="9" width="16.85546875" customWidth="1"/>
  </cols>
  <sheetData>
    <row r="1" spans="1:8">
      <c r="A1">
        <v>1</v>
      </c>
    </row>
    <row r="2" spans="1:8" ht="15.75">
      <c r="A2">
        <v>1</v>
      </c>
      <c r="B2" s="57"/>
      <c r="D2" s="73" t="s">
        <v>75</v>
      </c>
      <c r="E2" s="74" t="str">
        <f>CONCATENATE(Спецификация!D31,Спецификация!E31)</f>
        <v/>
      </c>
      <c r="F2" s="75"/>
      <c r="G2" s="76"/>
    </row>
    <row r="3" spans="1:8" ht="15.75">
      <c r="A3">
        <v>1</v>
      </c>
      <c r="B3" s="57"/>
      <c r="D3" s="73" t="s">
        <v>27</v>
      </c>
      <c r="E3" s="76" t="str">
        <f>CONCATENATE(Спецификация!F34,Спецификация!G34)</f>
        <v/>
      </c>
      <c r="F3" s="77" t="s">
        <v>2</v>
      </c>
      <c r="G3" s="78" t="str">
        <f>CONCATENATE(Спецификация!I34,Спецификация!J34)</f>
        <v/>
      </c>
      <c r="H3" s="79"/>
    </row>
    <row r="4" spans="1:8" ht="15.75">
      <c r="A4">
        <v>1</v>
      </c>
      <c r="B4" s="57"/>
      <c r="D4" s="73"/>
      <c r="E4" s="76" t="str">
        <f>CONCATENATE(Спецификация!F35,Спецификация!G35)</f>
        <v/>
      </c>
      <c r="F4" s="77" t="s">
        <v>2</v>
      </c>
      <c r="G4" s="78" t="str">
        <f>CONCATENATE(Спецификация!I35,Спецификация!J35)</f>
        <v/>
      </c>
      <c r="H4" s="79"/>
    </row>
    <row r="5" spans="1:8" ht="15.75">
      <c r="A5">
        <v>1</v>
      </c>
      <c r="B5" s="57"/>
      <c r="D5" s="73"/>
      <c r="E5" s="76" t="str">
        <f>CONCATENATE(Спецификация!F36,Спецификация!G36)</f>
        <v/>
      </c>
      <c r="F5" s="77" t="s">
        <v>2</v>
      </c>
      <c r="G5" s="78" t="str">
        <f>CONCATENATE(Спецификация!I36,Спецификация!J36)</f>
        <v/>
      </c>
      <c r="H5" s="79"/>
    </row>
    <row r="6" spans="1:8" ht="20.25">
      <c r="A6">
        <v>1</v>
      </c>
      <c r="B6" s="252" t="s">
        <v>76</v>
      </c>
      <c r="C6" s="252"/>
      <c r="D6" s="253"/>
      <c r="E6" s="253"/>
      <c r="F6" s="253"/>
      <c r="G6" s="80"/>
      <c r="H6" s="81"/>
    </row>
    <row r="7" spans="1:8" ht="15.75" thickBot="1">
      <c r="A7">
        <v>1</v>
      </c>
      <c r="B7" s="57"/>
    </row>
    <row r="8" spans="1:8" ht="33" customHeight="1" thickBot="1">
      <c r="A8">
        <v>1</v>
      </c>
      <c r="B8" s="106" t="s">
        <v>0</v>
      </c>
      <c r="C8" s="82" t="s">
        <v>3</v>
      </c>
      <c r="D8" s="82" t="s">
        <v>4</v>
      </c>
      <c r="E8" s="82" t="s">
        <v>61</v>
      </c>
      <c r="F8" s="82" t="s">
        <v>80</v>
      </c>
      <c r="G8" s="82" t="s">
        <v>79</v>
      </c>
      <c r="H8" s="82" t="s">
        <v>77</v>
      </c>
    </row>
    <row r="9" spans="1:8">
      <c r="A9">
        <f t="shared" ref="A9:A12" si="0">IF(G9&lt;&gt;0,1,0)</f>
        <v>1</v>
      </c>
      <c r="B9" s="43">
        <v>1</v>
      </c>
      <c r="C9" s="111" t="s">
        <v>130</v>
      </c>
      <c r="D9" s="65" t="s">
        <v>5</v>
      </c>
      <c r="E9" s="83" t="s">
        <v>143</v>
      </c>
      <c r="F9" s="65"/>
      <c r="G9" s="83">
        <v>53</v>
      </c>
      <c r="H9" s="65"/>
    </row>
    <row r="10" spans="1:8">
      <c r="A10">
        <f t="shared" si="0"/>
        <v>0</v>
      </c>
      <c r="B10" s="44" t="s">
        <v>139</v>
      </c>
      <c r="C10" s="112" t="s">
        <v>131</v>
      </c>
      <c r="D10" s="66" t="s">
        <v>6</v>
      </c>
      <c r="E10" s="84" t="s">
        <v>144</v>
      </c>
      <c r="F10" s="66"/>
      <c r="G10" s="84">
        <v>0</v>
      </c>
      <c r="H10" s="66"/>
    </row>
    <row r="11" spans="1:8">
      <c r="A11">
        <f t="shared" si="0"/>
        <v>0</v>
      </c>
      <c r="B11" s="44" t="s">
        <v>139</v>
      </c>
      <c r="C11" s="112" t="s">
        <v>132</v>
      </c>
      <c r="D11" s="66" t="s">
        <v>7</v>
      </c>
      <c r="E11" s="84" t="s">
        <v>145</v>
      </c>
      <c r="F11" s="66"/>
      <c r="G11" s="84">
        <v>0</v>
      </c>
      <c r="H11" s="66"/>
    </row>
    <row r="12" spans="1:8">
      <c r="A12">
        <f t="shared" si="0"/>
        <v>0</v>
      </c>
      <c r="B12" s="44" t="s">
        <v>139</v>
      </c>
      <c r="C12" s="112" t="s">
        <v>133</v>
      </c>
      <c r="D12" s="66" t="s">
        <v>8</v>
      </c>
      <c r="E12" s="84" t="s">
        <v>146</v>
      </c>
      <c r="F12" s="66"/>
      <c r="G12" s="84">
        <v>0</v>
      </c>
      <c r="H12" s="66"/>
    </row>
    <row r="13" spans="1:8">
      <c r="A13">
        <f>IF(G13&lt;&gt;0,1,0)</f>
        <v>0</v>
      </c>
      <c r="B13" s="44" t="s">
        <v>139</v>
      </c>
      <c r="C13" s="112" t="s">
        <v>134</v>
      </c>
      <c r="D13" s="66" t="s">
        <v>9</v>
      </c>
      <c r="E13" s="84" t="s">
        <v>147</v>
      </c>
      <c r="F13" s="66"/>
      <c r="G13" s="84">
        <v>0</v>
      </c>
      <c r="H13" s="66"/>
    </row>
    <row r="14" spans="1:8">
      <c r="A14">
        <f t="shared" ref="A14:A62" si="1">IF(G14&lt;&gt;0,1,0)</f>
        <v>0</v>
      </c>
      <c r="B14" s="44" t="s">
        <v>139</v>
      </c>
      <c r="C14" s="112" t="s">
        <v>135</v>
      </c>
      <c r="D14" s="66" t="s">
        <v>10</v>
      </c>
      <c r="E14" s="84" t="s">
        <v>148</v>
      </c>
      <c r="F14" s="66"/>
      <c r="G14" s="84">
        <v>0</v>
      </c>
      <c r="H14" s="66"/>
    </row>
    <row r="15" spans="1:8">
      <c r="A15">
        <f t="shared" si="1"/>
        <v>0</v>
      </c>
      <c r="B15" s="44" t="s">
        <v>139</v>
      </c>
      <c r="C15" s="112" t="s">
        <v>136</v>
      </c>
      <c r="D15" s="66" t="s">
        <v>11</v>
      </c>
      <c r="E15" s="84" t="s">
        <v>149</v>
      </c>
      <c r="F15" s="66"/>
      <c r="G15" s="84">
        <v>0</v>
      </c>
      <c r="H15" s="66"/>
    </row>
    <row r="16" spans="1:8">
      <c r="A16">
        <f t="shared" si="1"/>
        <v>0</v>
      </c>
      <c r="B16" s="44" t="s">
        <v>139</v>
      </c>
      <c r="C16" s="112" t="s">
        <v>137</v>
      </c>
      <c r="D16" s="66" t="s">
        <v>12</v>
      </c>
      <c r="E16" s="84" t="s">
        <v>150</v>
      </c>
      <c r="F16" s="66"/>
      <c r="G16" s="84">
        <v>0</v>
      </c>
      <c r="H16" s="66"/>
    </row>
    <row r="17" spans="1:8">
      <c r="A17">
        <f t="shared" si="1"/>
        <v>0</v>
      </c>
      <c r="B17" s="44" t="s">
        <v>139</v>
      </c>
      <c r="C17" s="112" t="s">
        <v>138</v>
      </c>
      <c r="D17" s="66" t="s">
        <v>46</v>
      </c>
      <c r="E17" s="84" t="s">
        <v>151</v>
      </c>
      <c r="F17" s="66"/>
      <c r="G17" s="84">
        <v>0</v>
      </c>
      <c r="H17" s="66"/>
    </row>
    <row r="18" spans="1:8">
      <c r="A18">
        <f t="shared" si="1"/>
        <v>1</v>
      </c>
      <c r="B18" s="44">
        <v>2</v>
      </c>
      <c r="C18" s="112" t="s">
        <v>83</v>
      </c>
      <c r="D18" s="66" t="s">
        <v>13</v>
      </c>
      <c r="E18" s="84" t="s">
        <v>64</v>
      </c>
      <c r="F18" s="66"/>
      <c r="G18" s="84">
        <v>38</v>
      </c>
      <c r="H18" s="66"/>
    </row>
    <row r="19" spans="1:8">
      <c r="A19">
        <f t="shared" si="1"/>
        <v>0</v>
      </c>
      <c r="B19" s="44" t="s">
        <v>139</v>
      </c>
      <c r="C19" s="112" t="s">
        <v>105</v>
      </c>
      <c r="D19" s="66" t="s">
        <v>13</v>
      </c>
      <c r="E19" s="84" t="s">
        <v>106</v>
      </c>
      <c r="F19" s="66"/>
      <c r="G19" s="84">
        <v>0</v>
      </c>
      <c r="H19" s="66"/>
    </row>
    <row r="20" spans="1:8">
      <c r="A20">
        <f t="shared" si="1"/>
        <v>0</v>
      </c>
      <c r="B20" s="44" t="s">
        <v>139</v>
      </c>
      <c r="C20" s="112" t="s">
        <v>84</v>
      </c>
      <c r="D20" s="66" t="s">
        <v>47</v>
      </c>
      <c r="E20" s="84" t="s">
        <v>2</v>
      </c>
      <c r="F20" s="66"/>
      <c r="G20" s="84">
        <v>0</v>
      </c>
      <c r="H20" s="66"/>
    </row>
    <row r="21" spans="1:8">
      <c r="A21">
        <f t="shared" si="1"/>
        <v>0</v>
      </c>
      <c r="B21" s="44" t="s">
        <v>139</v>
      </c>
      <c r="C21" s="112" t="s">
        <v>107</v>
      </c>
      <c r="D21" s="66" t="s">
        <v>47</v>
      </c>
      <c r="E21" s="84" t="s">
        <v>2</v>
      </c>
      <c r="F21" s="66"/>
      <c r="G21" s="84">
        <v>0</v>
      </c>
      <c r="H21" s="66"/>
    </row>
    <row r="22" spans="1:8">
      <c r="A22">
        <f t="shared" si="1"/>
        <v>0</v>
      </c>
      <c r="B22" s="44" t="s">
        <v>139</v>
      </c>
      <c r="C22" s="112" t="s">
        <v>85</v>
      </c>
      <c r="D22" s="66" t="s">
        <v>48</v>
      </c>
      <c r="E22" s="84" t="s">
        <v>2</v>
      </c>
      <c r="F22" s="66"/>
      <c r="G22" s="84">
        <v>0</v>
      </c>
      <c r="H22" s="66"/>
    </row>
    <row r="23" spans="1:8">
      <c r="A23">
        <f t="shared" si="1"/>
        <v>0</v>
      </c>
      <c r="B23" s="44" t="s">
        <v>139</v>
      </c>
      <c r="C23" s="112" t="s">
        <v>108</v>
      </c>
      <c r="D23" s="66" t="s">
        <v>48</v>
      </c>
      <c r="E23" s="84" t="s">
        <v>2</v>
      </c>
      <c r="F23" s="66"/>
      <c r="G23" s="84">
        <v>0</v>
      </c>
      <c r="H23" s="66"/>
    </row>
    <row r="24" spans="1:8">
      <c r="A24">
        <f t="shared" si="1"/>
        <v>1</v>
      </c>
      <c r="B24" s="44">
        <v>3</v>
      </c>
      <c r="C24" s="112" t="s">
        <v>14</v>
      </c>
      <c r="D24" s="66" t="s">
        <v>19</v>
      </c>
      <c r="E24" s="84" t="s">
        <v>65</v>
      </c>
      <c r="F24" s="66"/>
      <c r="G24" s="84">
        <v>90</v>
      </c>
      <c r="H24" s="66"/>
    </row>
    <row r="25" spans="1:8">
      <c r="A25">
        <f t="shared" si="1"/>
        <v>0</v>
      </c>
      <c r="B25" s="44" t="s">
        <v>139</v>
      </c>
      <c r="C25" s="112" t="s">
        <v>111</v>
      </c>
      <c r="D25" s="66" t="s">
        <v>19</v>
      </c>
      <c r="E25" s="84" t="s">
        <v>109</v>
      </c>
      <c r="F25" s="66"/>
      <c r="G25" s="84">
        <v>0</v>
      </c>
      <c r="H25" s="66"/>
    </row>
    <row r="26" spans="1:8">
      <c r="A26">
        <f t="shared" si="1"/>
        <v>1</v>
      </c>
      <c r="B26" s="44">
        <v>4</v>
      </c>
      <c r="C26" s="112" t="s">
        <v>15</v>
      </c>
      <c r="D26" s="66" t="s">
        <v>18</v>
      </c>
      <c r="E26" s="84" t="s">
        <v>66</v>
      </c>
      <c r="F26" s="66"/>
      <c r="G26" s="84">
        <v>24</v>
      </c>
      <c r="H26" s="66"/>
    </row>
    <row r="27" spans="1:8">
      <c r="A27">
        <f t="shared" si="1"/>
        <v>0</v>
      </c>
      <c r="B27" s="44" t="s">
        <v>139</v>
      </c>
      <c r="C27" s="112" t="s">
        <v>110</v>
      </c>
      <c r="D27" s="66" t="s">
        <v>18</v>
      </c>
      <c r="E27" s="84" t="s">
        <v>112</v>
      </c>
      <c r="F27" s="66"/>
      <c r="G27" s="84">
        <v>0</v>
      </c>
      <c r="H27" s="66"/>
    </row>
    <row r="28" spans="1:8">
      <c r="A28">
        <f t="shared" si="1"/>
        <v>0</v>
      </c>
      <c r="B28" s="44" t="s">
        <v>139</v>
      </c>
      <c r="C28" s="112" t="s">
        <v>16</v>
      </c>
      <c r="D28" s="66" t="s">
        <v>17</v>
      </c>
      <c r="E28" s="84" t="s">
        <v>67</v>
      </c>
      <c r="F28" s="66"/>
      <c r="G28" s="84">
        <v>0</v>
      </c>
      <c r="H28" s="66"/>
    </row>
    <row r="29" spans="1:8">
      <c r="A29">
        <f t="shared" si="1"/>
        <v>0</v>
      </c>
      <c r="B29" s="44" t="s">
        <v>139</v>
      </c>
      <c r="C29" s="112" t="s">
        <v>113</v>
      </c>
      <c r="D29" s="66" t="s">
        <v>17</v>
      </c>
      <c r="E29" s="84" t="s">
        <v>114</v>
      </c>
      <c r="F29" s="66"/>
      <c r="G29" s="84">
        <v>0</v>
      </c>
      <c r="H29" s="66"/>
    </row>
    <row r="30" spans="1:8">
      <c r="A30">
        <f t="shared" si="1"/>
        <v>0</v>
      </c>
      <c r="B30" s="44" t="s">
        <v>139</v>
      </c>
      <c r="C30" s="112" t="s">
        <v>20</v>
      </c>
      <c r="D30" s="66" t="s">
        <v>21</v>
      </c>
      <c r="E30" s="84" t="s">
        <v>68</v>
      </c>
      <c r="F30" s="66"/>
      <c r="G30" s="84">
        <v>0</v>
      </c>
      <c r="H30" s="66"/>
    </row>
    <row r="31" spans="1:8">
      <c r="A31">
        <f t="shared" si="1"/>
        <v>0</v>
      </c>
      <c r="B31" s="44" t="s">
        <v>139</v>
      </c>
      <c r="C31" s="112" t="s">
        <v>60</v>
      </c>
      <c r="D31" s="66" t="s">
        <v>21</v>
      </c>
      <c r="E31" s="84" t="s">
        <v>69</v>
      </c>
      <c r="F31" s="66"/>
      <c r="G31" s="84">
        <v>0</v>
      </c>
      <c r="H31" s="66"/>
    </row>
    <row r="32" spans="1:8">
      <c r="A32">
        <f t="shared" si="1"/>
        <v>0</v>
      </c>
      <c r="B32" s="44" t="s">
        <v>139</v>
      </c>
      <c r="C32" s="112" t="s">
        <v>115</v>
      </c>
      <c r="D32" s="66" t="s">
        <v>21</v>
      </c>
      <c r="E32" s="84" t="s">
        <v>116</v>
      </c>
      <c r="F32" s="66"/>
      <c r="G32" s="84">
        <v>0</v>
      </c>
      <c r="H32" s="66"/>
    </row>
    <row r="33" spans="1:9">
      <c r="A33">
        <f t="shared" si="1"/>
        <v>0</v>
      </c>
      <c r="B33" s="44" t="s">
        <v>139</v>
      </c>
      <c r="C33" s="112" t="s">
        <v>117</v>
      </c>
      <c r="D33" s="66" t="s">
        <v>21</v>
      </c>
      <c r="E33" s="84" t="s">
        <v>118</v>
      </c>
      <c r="F33" s="66"/>
      <c r="G33" s="84">
        <v>0</v>
      </c>
      <c r="H33" s="66"/>
    </row>
    <row r="34" spans="1:9">
      <c r="A34">
        <f t="shared" si="1"/>
        <v>0</v>
      </c>
      <c r="B34" s="44" t="s">
        <v>139</v>
      </c>
      <c r="C34" s="112" t="s">
        <v>49</v>
      </c>
      <c r="D34" s="66" t="s">
        <v>57</v>
      </c>
      <c r="E34" s="84" t="s">
        <v>70</v>
      </c>
      <c r="F34" s="66"/>
      <c r="G34" s="84">
        <v>0</v>
      </c>
      <c r="H34" s="66"/>
    </row>
    <row r="35" spans="1:9">
      <c r="A35">
        <f t="shared" si="1"/>
        <v>0</v>
      </c>
      <c r="B35" s="44" t="s">
        <v>139</v>
      </c>
      <c r="C35" s="112" t="s">
        <v>62</v>
      </c>
      <c r="D35" s="66" t="s">
        <v>57</v>
      </c>
      <c r="E35" s="84" t="s">
        <v>71</v>
      </c>
      <c r="F35" s="66"/>
      <c r="G35" s="84">
        <v>0</v>
      </c>
      <c r="H35" s="66"/>
    </row>
    <row r="36" spans="1:9">
      <c r="A36">
        <f t="shared" si="1"/>
        <v>0</v>
      </c>
      <c r="B36" s="44" t="s">
        <v>139</v>
      </c>
      <c r="C36" s="112" t="s">
        <v>119</v>
      </c>
      <c r="D36" s="66" t="s">
        <v>57</v>
      </c>
      <c r="E36" s="84" t="s">
        <v>127</v>
      </c>
      <c r="F36" s="66"/>
      <c r="G36" s="84">
        <v>0</v>
      </c>
      <c r="H36" s="66"/>
    </row>
    <row r="37" spans="1:9">
      <c r="A37">
        <f t="shared" si="1"/>
        <v>0</v>
      </c>
      <c r="B37" s="44" t="s">
        <v>139</v>
      </c>
      <c r="C37" s="112" t="s">
        <v>120</v>
      </c>
      <c r="D37" s="66" t="s">
        <v>57</v>
      </c>
      <c r="E37" s="84" t="s">
        <v>128</v>
      </c>
      <c r="F37" s="66"/>
      <c r="G37" s="84">
        <v>0</v>
      </c>
      <c r="H37" s="66"/>
    </row>
    <row r="38" spans="1:9">
      <c r="A38">
        <f t="shared" si="1"/>
        <v>0</v>
      </c>
      <c r="B38" s="44" t="s">
        <v>139</v>
      </c>
      <c r="C38" s="112" t="s">
        <v>51</v>
      </c>
      <c r="D38" s="66" t="s">
        <v>54</v>
      </c>
      <c r="E38" s="84" t="s">
        <v>72</v>
      </c>
      <c r="F38" s="66"/>
      <c r="G38" s="84">
        <v>0</v>
      </c>
      <c r="H38" s="66"/>
    </row>
    <row r="39" spans="1:9">
      <c r="A39">
        <f t="shared" si="1"/>
        <v>0</v>
      </c>
      <c r="B39" s="44" t="s">
        <v>139</v>
      </c>
      <c r="C39" s="112" t="s">
        <v>121</v>
      </c>
      <c r="D39" s="66" t="s">
        <v>54</v>
      </c>
      <c r="E39" s="84" t="s">
        <v>124</v>
      </c>
      <c r="F39" s="66"/>
      <c r="G39" s="84">
        <v>0</v>
      </c>
      <c r="H39" s="66"/>
    </row>
    <row r="40" spans="1:9">
      <c r="A40">
        <f t="shared" si="1"/>
        <v>1</v>
      </c>
      <c r="B40" s="44">
        <v>5</v>
      </c>
      <c r="C40" s="112" t="s">
        <v>52</v>
      </c>
      <c r="D40" s="66" t="s">
        <v>55</v>
      </c>
      <c r="E40" s="84" t="s">
        <v>73</v>
      </c>
      <c r="F40" s="66"/>
      <c r="G40" s="84">
        <v>21</v>
      </c>
      <c r="H40" s="66"/>
    </row>
    <row r="41" spans="1:9">
      <c r="A41">
        <f t="shared" si="1"/>
        <v>0</v>
      </c>
      <c r="B41" s="44" t="s">
        <v>139</v>
      </c>
      <c r="C41" s="112" t="s">
        <v>122</v>
      </c>
      <c r="D41" s="66" t="s">
        <v>55</v>
      </c>
      <c r="E41" s="84" t="s">
        <v>125</v>
      </c>
      <c r="F41" s="66"/>
      <c r="G41" s="84">
        <v>0</v>
      </c>
      <c r="H41" s="66"/>
    </row>
    <row r="42" spans="1:9">
      <c r="A42">
        <f t="shared" si="1"/>
        <v>1</v>
      </c>
      <c r="B42" s="44">
        <v>6</v>
      </c>
      <c r="C42" s="112" t="s">
        <v>53</v>
      </c>
      <c r="D42" s="66" t="s">
        <v>56</v>
      </c>
      <c r="E42" s="84" t="s">
        <v>74</v>
      </c>
      <c r="F42" s="66"/>
      <c r="G42" s="84">
        <v>24</v>
      </c>
      <c r="H42" s="66"/>
    </row>
    <row r="43" spans="1:9">
      <c r="A43">
        <f t="shared" si="1"/>
        <v>0</v>
      </c>
      <c r="B43" s="44" t="s">
        <v>139</v>
      </c>
      <c r="C43" s="112" t="s">
        <v>123</v>
      </c>
      <c r="D43" s="66" t="s">
        <v>56</v>
      </c>
      <c r="E43" s="84" t="s">
        <v>126</v>
      </c>
      <c r="F43" s="66"/>
      <c r="G43" s="84">
        <v>0</v>
      </c>
      <c r="H43" s="66"/>
    </row>
    <row r="44" spans="1:9">
      <c r="A44">
        <v>1</v>
      </c>
    </row>
    <row r="45" spans="1:9" ht="18.75">
      <c r="A45">
        <v>1</v>
      </c>
      <c r="B45" s="254" t="s">
        <v>63</v>
      </c>
      <c r="C45" s="254"/>
      <c r="D45" s="254"/>
      <c r="E45" s="254"/>
      <c r="F45" s="254"/>
    </row>
    <row r="46" spans="1:9" ht="12.75" customHeight="1" thickBot="1">
      <c r="A46">
        <v>1</v>
      </c>
      <c r="B46" s="85"/>
      <c r="C46" s="86"/>
      <c r="D46" s="86"/>
      <c r="E46" s="86"/>
      <c r="F46" s="86"/>
    </row>
    <row r="47" spans="1:9" ht="63.75" thickBot="1">
      <c r="A47">
        <v>1</v>
      </c>
      <c r="B47" s="106" t="s">
        <v>0</v>
      </c>
      <c r="C47" s="255" t="s">
        <v>4</v>
      </c>
      <c r="D47" s="256"/>
      <c r="E47" s="257"/>
      <c r="F47" s="82" t="s">
        <v>80</v>
      </c>
      <c r="G47" s="82" t="s">
        <v>79</v>
      </c>
      <c r="H47" s="82" t="s">
        <v>81</v>
      </c>
      <c r="I47" s="82" t="s">
        <v>77</v>
      </c>
    </row>
    <row r="48" spans="1:9" ht="15.75">
      <c r="A48">
        <f t="shared" si="1"/>
        <v>0</v>
      </c>
      <c r="B48" s="107" t="s">
        <v>139</v>
      </c>
      <c r="C48" s="249" t="s">
        <v>92</v>
      </c>
      <c r="D48" s="250"/>
      <c r="E48" s="251"/>
      <c r="F48" s="66"/>
      <c r="G48" s="87">
        <v>0</v>
      </c>
      <c r="H48" s="104"/>
      <c r="I48" s="105"/>
    </row>
    <row r="49" spans="1:9">
      <c r="A49">
        <f t="shared" si="1"/>
        <v>0</v>
      </c>
      <c r="B49" s="108" t="s">
        <v>139</v>
      </c>
      <c r="C49" s="249" t="s">
        <v>93</v>
      </c>
      <c r="D49" s="250"/>
      <c r="E49" s="251"/>
      <c r="F49" s="66"/>
      <c r="G49" s="87">
        <v>0</v>
      </c>
      <c r="H49" s="87"/>
      <c r="I49" s="88"/>
    </row>
    <row r="50" spans="1:9">
      <c r="A50">
        <f t="shared" si="1"/>
        <v>1</v>
      </c>
      <c r="B50" s="108">
        <v>1</v>
      </c>
      <c r="C50" s="249" t="s">
        <v>101</v>
      </c>
      <c r="D50" s="250"/>
      <c r="E50" s="251"/>
      <c r="F50" s="66"/>
      <c r="G50" s="87">
        <v>244</v>
      </c>
      <c r="H50" s="87"/>
      <c r="I50" s="88"/>
    </row>
    <row r="51" spans="1:9">
      <c r="A51">
        <f t="shared" si="1"/>
        <v>1</v>
      </c>
      <c r="B51" s="108">
        <v>2</v>
      </c>
      <c r="C51" s="249" t="s">
        <v>94</v>
      </c>
      <c r="D51" s="250"/>
      <c r="E51" s="251"/>
      <c r="F51" s="66"/>
      <c r="G51" s="87">
        <v>235</v>
      </c>
      <c r="H51" s="87"/>
      <c r="I51" s="88"/>
    </row>
    <row r="52" spans="1:9">
      <c r="A52">
        <f t="shared" si="1"/>
        <v>1</v>
      </c>
      <c r="B52" s="108">
        <v>3</v>
      </c>
      <c r="C52" s="249" t="s">
        <v>102</v>
      </c>
      <c r="D52" s="250"/>
      <c r="E52" s="251"/>
      <c r="F52" s="66"/>
      <c r="G52" s="87">
        <v>50</v>
      </c>
      <c r="H52" s="87"/>
      <c r="I52" s="88"/>
    </row>
    <row r="53" spans="1:9">
      <c r="A53">
        <f t="shared" si="1"/>
        <v>0</v>
      </c>
      <c r="B53" s="108" t="s">
        <v>139</v>
      </c>
      <c r="C53" s="249" t="s">
        <v>96</v>
      </c>
      <c r="D53" s="250"/>
      <c r="E53" s="251"/>
      <c r="F53" s="66"/>
      <c r="G53" s="87">
        <v>0</v>
      </c>
      <c r="H53" s="87"/>
      <c r="I53" s="88"/>
    </row>
    <row r="54" spans="1:9">
      <c r="A54">
        <f t="shared" si="1"/>
        <v>0</v>
      </c>
      <c r="B54" s="108" t="s">
        <v>139</v>
      </c>
      <c r="C54" s="249" t="s">
        <v>23</v>
      </c>
      <c r="D54" s="250"/>
      <c r="E54" s="251"/>
      <c r="F54" s="66"/>
      <c r="G54" s="87">
        <v>0</v>
      </c>
      <c r="H54" s="87"/>
      <c r="I54" s="88"/>
    </row>
    <row r="55" spans="1:9" ht="30" customHeight="1">
      <c r="A55">
        <f t="shared" si="1"/>
        <v>1</v>
      </c>
      <c r="B55" s="108">
        <v>4</v>
      </c>
      <c r="C55" s="246" t="s">
        <v>91</v>
      </c>
      <c r="D55" s="247"/>
      <c r="E55" s="248"/>
      <c r="F55" s="66"/>
      <c r="G55" s="87">
        <v>528</v>
      </c>
      <c r="H55" s="87"/>
      <c r="I55" s="66"/>
    </row>
    <row r="56" spans="1:9" ht="30" customHeight="1">
      <c r="A56">
        <f t="shared" si="1"/>
        <v>0</v>
      </c>
      <c r="B56" s="108" t="s">
        <v>139</v>
      </c>
      <c r="C56" s="246" t="s">
        <v>95</v>
      </c>
      <c r="D56" s="247"/>
      <c r="E56" s="248"/>
      <c r="F56" s="66"/>
      <c r="G56" s="87">
        <v>0</v>
      </c>
      <c r="H56" s="87">
        <v>0</v>
      </c>
      <c r="I56" s="66"/>
    </row>
    <row r="57" spans="1:9">
      <c r="A57">
        <f t="shared" si="1"/>
        <v>0</v>
      </c>
      <c r="B57" s="108" t="s">
        <v>139</v>
      </c>
      <c r="C57" s="249" t="s">
        <v>50</v>
      </c>
      <c r="D57" s="250"/>
      <c r="E57" s="251"/>
      <c r="F57" s="66"/>
      <c r="G57" s="87">
        <v>0</v>
      </c>
      <c r="H57" s="87">
        <v>0</v>
      </c>
      <c r="I57" s="66"/>
    </row>
    <row r="58" spans="1:9">
      <c r="A58">
        <f t="shared" si="1"/>
        <v>0</v>
      </c>
      <c r="B58" s="108" t="s">
        <v>139</v>
      </c>
      <c r="C58" s="249" t="s">
        <v>90</v>
      </c>
      <c r="D58" s="250"/>
      <c r="E58" s="251"/>
      <c r="F58" s="66"/>
      <c r="G58" s="87">
        <v>0</v>
      </c>
      <c r="H58" s="87"/>
      <c r="I58" s="66"/>
    </row>
    <row r="59" spans="1:9">
      <c r="A59">
        <f t="shared" si="1"/>
        <v>1</v>
      </c>
      <c r="B59" s="108">
        <v>5</v>
      </c>
      <c r="C59" s="249" t="s">
        <v>24</v>
      </c>
      <c r="D59" s="250"/>
      <c r="E59" s="251"/>
      <c r="F59" s="66"/>
      <c r="G59" s="87">
        <v>274</v>
      </c>
      <c r="H59" s="87">
        <v>274</v>
      </c>
      <c r="I59" s="66"/>
    </row>
    <row r="60" spans="1:9">
      <c r="A60">
        <f t="shared" si="1"/>
        <v>0</v>
      </c>
      <c r="B60" s="108" t="s">
        <v>139</v>
      </c>
      <c r="C60" s="249" t="s">
        <v>140</v>
      </c>
      <c r="D60" s="250"/>
      <c r="E60" s="251"/>
      <c r="F60" s="66"/>
      <c r="G60" s="87">
        <v>0</v>
      </c>
      <c r="H60" s="87">
        <v>0</v>
      </c>
      <c r="I60" s="66"/>
    </row>
    <row r="61" spans="1:9">
      <c r="A61">
        <f t="shared" si="1"/>
        <v>0</v>
      </c>
      <c r="B61" s="108" t="s">
        <v>139</v>
      </c>
      <c r="C61" s="249" t="s">
        <v>141</v>
      </c>
      <c r="D61" s="250"/>
      <c r="E61" s="251"/>
      <c r="F61" s="66"/>
      <c r="G61" s="87">
        <v>0</v>
      </c>
      <c r="H61" s="87">
        <v>0</v>
      </c>
      <c r="I61" s="66"/>
    </row>
    <row r="62" spans="1:9" ht="15.75" thickBot="1">
      <c r="A62">
        <f t="shared" si="1"/>
        <v>0</v>
      </c>
      <c r="B62" s="109" t="s">
        <v>139</v>
      </c>
      <c r="C62" s="258" t="s">
        <v>142</v>
      </c>
      <c r="D62" s="259"/>
      <c r="E62" s="260"/>
      <c r="F62" s="67"/>
      <c r="G62" s="87">
        <v>0</v>
      </c>
      <c r="H62" s="87">
        <v>0</v>
      </c>
      <c r="I62" s="67"/>
    </row>
  </sheetData>
  <autoFilter ref="A1:A62">
    <filterColumn colId="0"/>
  </autoFilter>
  <mergeCells count="18">
    <mergeCell ref="C58:E58"/>
    <mergeCell ref="C59:E59"/>
    <mergeCell ref="C60:E60"/>
    <mergeCell ref="C61:E61"/>
    <mergeCell ref="C62:E62"/>
    <mergeCell ref="C56:E56"/>
    <mergeCell ref="C57:E57"/>
    <mergeCell ref="C55:E55"/>
    <mergeCell ref="B6:F6"/>
    <mergeCell ref="B45:F45"/>
    <mergeCell ref="C47:E47"/>
    <mergeCell ref="C49:E49"/>
    <mergeCell ref="C51:E51"/>
    <mergeCell ref="C52:E52"/>
    <mergeCell ref="C53:E53"/>
    <mergeCell ref="C54:E54"/>
    <mergeCell ref="C48:E48"/>
    <mergeCell ref="C50:E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&amp;RЛист &amp;P
Листов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Спецификация</vt:lpstr>
      <vt:lpstr>Снабженцам</vt:lpstr>
      <vt:lpstr>Раскрой</vt:lpstr>
      <vt:lpstr>Комплектация</vt:lpstr>
      <vt:lpstr>Комплектация!Область_печати</vt:lpstr>
      <vt:lpstr>Снабженцам!Область_печати</vt:lpstr>
      <vt:lpstr>Спецификация!Область_печати</vt:lpstr>
      <vt:lpstr>Чирков_А.В.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Тимиргалеев Азат</dc:creator>
  <cp:lastModifiedBy>Чирков Андрей</cp:lastModifiedBy>
  <cp:lastPrinted>2011-01-20T10:37:38Z</cp:lastPrinted>
  <dcterms:created xsi:type="dcterms:W3CDTF">2009-01-11T06:33:11Z</dcterms:created>
  <dcterms:modified xsi:type="dcterms:W3CDTF">2011-02-16T08:39:39Z</dcterms:modified>
</cp:coreProperties>
</file>