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" i="1" l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42" i="1"/>
  <c r="F81" i="1" l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I43" i="1"/>
  <c r="H43" i="1" s="1"/>
  <c r="I44" i="1"/>
  <c r="H44" i="1" s="1"/>
  <c r="I45" i="1"/>
  <c r="H45" i="1" s="1"/>
  <c r="I46" i="1"/>
  <c r="H46" i="1" s="1"/>
  <c r="I47" i="1"/>
  <c r="H47" i="1" s="1"/>
  <c r="I48" i="1"/>
  <c r="H48" i="1" s="1"/>
  <c r="I49" i="1"/>
  <c r="H49" i="1" s="1"/>
  <c r="I50" i="1"/>
  <c r="H50" i="1" s="1"/>
  <c r="I51" i="1"/>
  <c r="H51" i="1" s="1"/>
  <c r="I52" i="1"/>
  <c r="H52" i="1" s="1"/>
  <c r="I53" i="1"/>
  <c r="H53" i="1" s="1"/>
  <c r="I54" i="1"/>
  <c r="H54" i="1" s="1"/>
  <c r="I55" i="1"/>
  <c r="H55" i="1" s="1"/>
  <c r="I56" i="1"/>
  <c r="H56" i="1" s="1"/>
  <c r="I57" i="1"/>
  <c r="H57" i="1" s="1"/>
  <c r="I58" i="1"/>
  <c r="H58" i="1" s="1"/>
  <c r="I59" i="1"/>
  <c r="H59" i="1" s="1"/>
  <c r="I60" i="1"/>
  <c r="H60" i="1" s="1"/>
  <c r="I61" i="1"/>
  <c r="H61" i="1" s="1"/>
  <c r="I62" i="1"/>
  <c r="H62" i="1" s="1"/>
  <c r="I63" i="1"/>
  <c r="H63" i="1" s="1"/>
  <c r="I64" i="1"/>
  <c r="H64" i="1" s="1"/>
  <c r="I65" i="1"/>
  <c r="H65" i="1" s="1"/>
  <c r="I66" i="1"/>
  <c r="H66" i="1" s="1"/>
  <c r="I67" i="1"/>
  <c r="H67" i="1" s="1"/>
  <c r="I68" i="1"/>
  <c r="H68" i="1" s="1"/>
  <c r="I69" i="1"/>
  <c r="H69" i="1" s="1"/>
  <c r="I70" i="1"/>
  <c r="H70" i="1" s="1"/>
  <c r="I71" i="1"/>
  <c r="H71" i="1" s="1"/>
  <c r="I72" i="1"/>
  <c r="H72" i="1" s="1"/>
  <c r="I73" i="1"/>
  <c r="H73" i="1" s="1"/>
  <c r="I74" i="1"/>
  <c r="H74" i="1" s="1"/>
  <c r="I75" i="1"/>
  <c r="H75" i="1" s="1"/>
  <c r="I76" i="1"/>
  <c r="H76" i="1" s="1"/>
  <c r="I77" i="1"/>
  <c r="H77" i="1" s="1"/>
  <c r="I78" i="1"/>
  <c r="H78" i="1" s="1"/>
  <c r="I79" i="1"/>
  <c r="H79" i="1" s="1"/>
  <c r="I80" i="1"/>
  <c r="H80" i="1" s="1"/>
  <c r="I81" i="1"/>
  <c r="H81" i="1" s="1"/>
  <c r="I42" i="1"/>
  <c r="H42" i="1" s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42" i="1"/>
  <c r="E42" i="1" s="1"/>
  <c r="H85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84" i="1"/>
</calcChain>
</file>

<file path=xl/sharedStrings.xml><?xml version="1.0" encoding="utf-8"?>
<sst xmlns="http://schemas.openxmlformats.org/spreadsheetml/2006/main" count="481" uniqueCount="76">
  <si>
    <t>ФОИВ</t>
  </si>
  <si>
    <t>ФГО</t>
  </si>
  <si>
    <t>РОИВ</t>
  </si>
  <si>
    <t>З11</t>
  </si>
  <si>
    <t>З12</t>
  </si>
  <si>
    <t>З13</t>
  </si>
  <si>
    <t>З14</t>
  </si>
  <si>
    <t>З21</t>
  </si>
  <si>
    <t>З22</t>
  </si>
  <si>
    <t>З23</t>
  </si>
  <si>
    <t>З24</t>
  </si>
  <si>
    <t>З25</t>
  </si>
  <si>
    <t>З31</t>
  </si>
  <si>
    <t>З32</t>
  </si>
  <si>
    <t>З33</t>
  </si>
  <si>
    <t>Ж11</t>
  </si>
  <si>
    <t>Ж12</t>
  </si>
  <si>
    <t>Ж13</t>
  </si>
  <si>
    <t>Ж14</t>
  </si>
  <si>
    <t>Ж15</t>
  </si>
  <si>
    <t>Ж16</t>
  </si>
  <si>
    <t>Ж2</t>
  </si>
  <si>
    <t>П11</t>
  </si>
  <si>
    <t>П12</t>
  </si>
  <si>
    <t>П13</t>
  </si>
  <si>
    <t>П14</t>
  </si>
  <si>
    <t>П2</t>
  </si>
  <si>
    <t>П31</t>
  </si>
  <si>
    <t>П32</t>
  </si>
  <si>
    <t>П33</t>
  </si>
  <si>
    <t>П34</t>
  </si>
  <si>
    <t>Управляющие компании, договоры на содержание и ремонт жилья</t>
  </si>
  <si>
    <t>РФ</t>
  </si>
  <si>
    <t>Федеральные министерства</t>
  </si>
  <si>
    <t>Министерство обороны Российской Федерации</t>
  </si>
  <si>
    <t>МСТ</t>
  </si>
  <si>
    <t>_РОИВ.Московская область</t>
  </si>
  <si>
    <t>Правительство Московской области</t>
  </si>
  <si>
    <t>Балашихинский район</t>
  </si>
  <si>
    <t>Министерство строительства и жилищно-коммунального хозяйства Российской Федерации</t>
  </si>
  <si>
    <t>Воскресенский район</t>
  </si>
  <si>
    <t>(пусто)</t>
  </si>
  <si>
    <t>Администрация Президента</t>
  </si>
  <si>
    <t>г. Дзержинский</t>
  </si>
  <si>
    <t>Сов</t>
  </si>
  <si>
    <t>г. Долгопрудный</t>
  </si>
  <si>
    <t>_РОИВ.г. Москва</t>
  </si>
  <si>
    <t>Правительство Москвы</t>
  </si>
  <si>
    <t>г. Жуковский</t>
  </si>
  <si>
    <t>Суб</t>
  </si>
  <si>
    <t>г. Ивантеевка</t>
  </si>
  <si>
    <t>_РОИВ.Тамбовская область</t>
  </si>
  <si>
    <t>Администрация Тамбовской области</t>
  </si>
  <si>
    <t>г. Королев</t>
  </si>
  <si>
    <t>г. Лобня</t>
  </si>
  <si>
    <t>г. Лыткарино</t>
  </si>
  <si>
    <t>г. Реутов</t>
  </si>
  <si>
    <t>г. Электросталь</t>
  </si>
  <si>
    <t>г. Юбилейный</t>
  </si>
  <si>
    <t>Дмитровский район</t>
  </si>
  <si>
    <t>Каширский район(Московская обл)</t>
  </si>
  <si>
    <t>Коломенский район</t>
  </si>
  <si>
    <t>Красногорский район(Московская обл)</t>
  </si>
  <si>
    <t>Люберецкий район</t>
  </si>
  <si>
    <t>Мытищинский район</t>
  </si>
  <si>
    <t>Ногинский район</t>
  </si>
  <si>
    <t>Одинцовский район</t>
  </si>
  <si>
    <t>Орехово-Зуевский район</t>
  </si>
  <si>
    <t>Пушкинский район(Московская обл)</t>
  </si>
  <si>
    <t>Сергиево-Посадский район</t>
  </si>
  <si>
    <t>Серпуховский район</t>
  </si>
  <si>
    <t>Солнечногорский район</t>
  </si>
  <si>
    <t>Химкинский район</t>
  </si>
  <si>
    <t>Щелковский район</t>
  </si>
  <si>
    <t>ИТОГО</t>
  </si>
  <si>
    <t>г. Министерство строительства и жилищно-коммунального хозяйства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</si>
</sst>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7" borderId="0" xfId="0" applyFill="1"/>
    <xf numFmtId="0" fontId="0" fillId="8" borderId="1" xfId="0" applyFill="1" applyBorder="1"/>
    <xf numFmtId="0" fontId="0" fillId="2" borderId="1" xfId="0" applyFill="1" applyBorder="1"/>
    <xf numFmtId="0" fontId="0" fillId="8" borderId="0" xfId="0" applyFill="1"/>
    <xf numFmtId="0" fontId="0" fillId="9" borderId="0" xfId="0" applyFill="1"/>
    <xf numFmtId="0" fontId="0" fillId="10" borderId="1" xfId="0" applyFill="1" applyBorder="1"/>
    <xf numFmtId="0" fontId="0" fillId="11" borderId="0" xfId="0" applyFill="1"/>
    <xf numFmtId="0" fontId="0" fillId="12" borderId="0" xfId="0" applyFill="1"/>
    <xf numFmtId="0" fontId="0" fillId="2" borderId="0" xfId="0" applyFill="1"/>
    <xf numFmtId="0" fontId="0" fillId="1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R117"/>
  <sheetViews>
    <sheetView tabSelected="1" topLeftCell="A37" zoomScale="55" zoomScaleNormal="55" workbookViewId="0">
      <selection activeCell="F42" sqref="F42:F63"/>
    </sheetView>
  </sheetViews>
  <sheetFormatPr defaultRowHeight="15" x14ac:dyDescent="0.25"/>
  <cols>
    <col min="2" max="2" width="9.140625" style="1"/>
    <col min="6" max="6" width="55.140625" customWidth="1"/>
    <col min="7" max="7" width="37.7109375" customWidth="1"/>
  </cols>
  <sheetData>
    <row r="1" spans="1:70" s="3" customFormat="1" ht="19.5" x14ac:dyDescent="0.3">
      <c r="A1" s="2"/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5" t="s">
        <v>9</v>
      </c>
      <c r="O1" s="6" t="s">
        <v>10</v>
      </c>
      <c r="P1" s="4" t="s">
        <v>11</v>
      </c>
      <c r="Q1" s="5" t="s">
        <v>12</v>
      </c>
      <c r="R1" s="6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Q1" s="4" t="s">
        <v>3</v>
      </c>
      <c r="AR1" s="4" t="s">
        <v>4</v>
      </c>
      <c r="AS1" s="4" t="s">
        <v>5</v>
      </c>
      <c r="AT1" s="4" t="s">
        <v>6</v>
      </c>
      <c r="AU1" s="4" t="s">
        <v>7</v>
      </c>
      <c r="AV1" s="4" t="s">
        <v>8</v>
      </c>
      <c r="AW1" s="5" t="s">
        <v>9</v>
      </c>
      <c r="AX1" s="6" t="s">
        <v>10</v>
      </c>
      <c r="AY1" s="4" t="s">
        <v>11</v>
      </c>
      <c r="AZ1" s="5" t="s">
        <v>12</v>
      </c>
      <c r="BA1" s="6" t="s">
        <v>13</v>
      </c>
      <c r="BB1" s="4" t="s">
        <v>14</v>
      </c>
      <c r="BC1" s="4" t="s">
        <v>15</v>
      </c>
      <c r="BD1" s="4" t="s">
        <v>16</v>
      </c>
      <c r="BE1" s="4" t="s">
        <v>17</v>
      </c>
      <c r="BF1" s="4" t="s">
        <v>18</v>
      </c>
      <c r="BG1" s="4" t="s">
        <v>19</v>
      </c>
      <c r="BH1" s="4" t="s">
        <v>20</v>
      </c>
      <c r="BI1" s="4" t="s">
        <v>21</v>
      </c>
      <c r="BJ1" s="4" t="s">
        <v>22</v>
      </c>
      <c r="BK1" s="4" t="s">
        <v>23</v>
      </c>
      <c r="BL1" s="4" t="s">
        <v>24</v>
      </c>
      <c r="BM1" s="4" t="s">
        <v>25</v>
      </c>
      <c r="BN1" s="4" t="s">
        <v>26</v>
      </c>
      <c r="BO1" s="4" t="s">
        <v>27</v>
      </c>
      <c r="BP1" s="4" t="s">
        <v>28</v>
      </c>
      <c r="BQ1" s="4" t="s">
        <v>29</v>
      </c>
      <c r="BR1" s="4" t="s">
        <v>30</v>
      </c>
    </row>
    <row r="2" spans="1:70" ht="26.25" x14ac:dyDescent="0.4">
      <c r="A2" s="7"/>
      <c r="B2" s="8"/>
      <c r="C2" s="17" t="s">
        <v>31</v>
      </c>
      <c r="D2" s="17" t="s">
        <v>32</v>
      </c>
      <c r="E2" s="17" t="s">
        <v>0</v>
      </c>
      <c r="F2" s="17" t="s">
        <v>33</v>
      </c>
      <c r="G2" s="17" t="s">
        <v>34</v>
      </c>
      <c r="H2" s="17">
        <v>1</v>
      </c>
      <c r="I2" s="17">
        <v>0</v>
      </c>
      <c r="J2" s="17">
        <v>0</v>
      </c>
      <c r="K2" s="17">
        <v>0</v>
      </c>
      <c r="L2" s="17">
        <v>0</v>
      </c>
      <c r="M2" s="17">
        <v>1</v>
      </c>
      <c r="N2" s="17">
        <v>4</v>
      </c>
      <c r="O2" s="17">
        <v>0</v>
      </c>
      <c r="P2" s="17">
        <v>0</v>
      </c>
      <c r="Q2" s="17">
        <v>1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  <c r="AB2" s="17">
        <v>0</v>
      </c>
      <c r="AC2" s="17">
        <v>0</v>
      </c>
      <c r="AD2" s="17">
        <v>0</v>
      </c>
      <c r="AE2" s="17">
        <v>0</v>
      </c>
      <c r="AF2" s="17">
        <v>0</v>
      </c>
      <c r="AG2" s="17">
        <v>0</v>
      </c>
      <c r="AH2" s="17">
        <v>0</v>
      </c>
      <c r="AI2" s="17">
        <v>0</v>
      </c>
      <c r="AJ2" s="9"/>
      <c r="AK2" s="17" t="s">
        <v>31</v>
      </c>
      <c r="AL2" s="17" t="s">
        <v>35</v>
      </c>
      <c r="AM2" s="17" t="s">
        <v>2</v>
      </c>
      <c r="AN2" s="17" t="s">
        <v>36</v>
      </c>
      <c r="AO2" s="17" t="s">
        <v>37</v>
      </c>
      <c r="AP2" s="17" t="s">
        <v>38</v>
      </c>
      <c r="AQ2" s="17">
        <v>0</v>
      </c>
      <c r="AR2" s="17">
        <v>0</v>
      </c>
      <c r="AS2" s="17">
        <v>0</v>
      </c>
      <c r="AT2" s="17">
        <v>0</v>
      </c>
      <c r="AU2" s="17">
        <v>0</v>
      </c>
      <c r="AV2" s="17">
        <v>0</v>
      </c>
      <c r="AW2" s="17">
        <v>0</v>
      </c>
      <c r="AX2" s="17">
        <v>6</v>
      </c>
      <c r="AY2" s="17">
        <v>0</v>
      </c>
      <c r="AZ2" s="17">
        <v>0</v>
      </c>
      <c r="BA2" s="17">
        <v>0</v>
      </c>
      <c r="BB2" s="17">
        <v>0</v>
      </c>
      <c r="BC2" s="17">
        <v>0</v>
      </c>
      <c r="BD2" s="17">
        <v>0</v>
      </c>
      <c r="BE2" s="17">
        <v>0</v>
      </c>
      <c r="BF2" s="17">
        <v>0</v>
      </c>
      <c r="BG2" s="17">
        <v>0</v>
      </c>
      <c r="BH2" s="17">
        <v>0</v>
      </c>
      <c r="BI2" s="17">
        <v>0</v>
      </c>
      <c r="BJ2" s="17">
        <v>0</v>
      </c>
      <c r="BK2" s="17">
        <v>0</v>
      </c>
      <c r="BL2" s="17">
        <v>0</v>
      </c>
      <c r="BM2" s="17">
        <v>0</v>
      </c>
      <c r="BN2" s="17">
        <v>0</v>
      </c>
      <c r="BO2" s="17">
        <v>0</v>
      </c>
      <c r="BP2" s="17">
        <v>0</v>
      </c>
      <c r="BQ2" s="17">
        <v>0</v>
      </c>
      <c r="BR2" s="17">
        <v>0</v>
      </c>
    </row>
    <row r="3" spans="1:70" ht="26.25" x14ac:dyDescent="0.4">
      <c r="A3" s="7"/>
      <c r="B3" s="8"/>
      <c r="C3" s="17" t="s">
        <v>31</v>
      </c>
      <c r="D3" s="17" t="s">
        <v>32</v>
      </c>
      <c r="E3" s="17" t="s">
        <v>0</v>
      </c>
      <c r="F3" s="17" t="s">
        <v>33</v>
      </c>
      <c r="G3" s="17" t="s">
        <v>75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2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9"/>
      <c r="AK3" s="17" t="s">
        <v>31</v>
      </c>
      <c r="AL3" s="17" t="s">
        <v>35</v>
      </c>
      <c r="AM3" s="17" t="s">
        <v>2</v>
      </c>
      <c r="AN3" s="17" t="s">
        <v>36</v>
      </c>
      <c r="AO3" s="17" t="s">
        <v>37</v>
      </c>
      <c r="AP3" s="17" t="s">
        <v>40</v>
      </c>
      <c r="AQ3" s="17">
        <v>0</v>
      </c>
      <c r="AR3" s="17">
        <v>0</v>
      </c>
      <c r="AS3" s="17">
        <v>0</v>
      </c>
      <c r="AT3" s="17">
        <v>0</v>
      </c>
      <c r="AU3" s="17">
        <v>0</v>
      </c>
      <c r="AV3" s="17">
        <v>0</v>
      </c>
      <c r="AW3" s="17">
        <v>0</v>
      </c>
      <c r="AX3" s="17">
        <v>2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0</v>
      </c>
      <c r="BE3" s="17">
        <v>0</v>
      </c>
      <c r="BF3" s="17">
        <v>0</v>
      </c>
      <c r="BG3" s="17">
        <v>0</v>
      </c>
      <c r="BH3" s="17">
        <v>0</v>
      </c>
      <c r="BI3" s="17">
        <v>0</v>
      </c>
      <c r="BJ3" s="17">
        <v>0</v>
      </c>
      <c r="BK3" s="17">
        <v>0</v>
      </c>
      <c r="BL3" s="17">
        <v>0</v>
      </c>
      <c r="BM3" s="17">
        <v>0</v>
      </c>
      <c r="BN3" s="17">
        <v>0</v>
      </c>
      <c r="BO3" s="17">
        <v>0</v>
      </c>
      <c r="BP3" s="17">
        <v>0</v>
      </c>
      <c r="BQ3" s="17">
        <v>0</v>
      </c>
      <c r="BR3" s="17">
        <v>0</v>
      </c>
    </row>
    <row r="4" spans="1:70" x14ac:dyDescent="0.25">
      <c r="B4"/>
      <c r="C4" s="17" t="s">
        <v>31</v>
      </c>
      <c r="D4" s="17" t="s">
        <v>32</v>
      </c>
      <c r="E4" s="17" t="s">
        <v>1</v>
      </c>
      <c r="F4" s="17" t="s">
        <v>41</v>
      </c>
      <c r="G4" s="17" t="s">
        <v>42</v>
      </c>
      <c r="H4" s="17">
        <v>6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15</v>
      </c>
      <c r="O4" s="17">
        <v>0</v>
      </c>
      <c r="P4" s="17">
        <v>1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9"/>
      <c r="AK4" s="17" t="s">
        <v>31</v>
      </c>
      <c r="AL4" s="17" t="s">
        <v>35</v>
      </c>
      <c r="AM4" s="17" t="s">
        <v>2</v>
      </c>
      <c r="AN4" s="17" t="s">
        <v>36</v>
      </c>
      <c r="AO4" s="17" t="s">
        <v>37</v>
      </c>
      <c r="AP4" s="17" t="s">
        <v>43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2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17">
        <v>0</v>
      </c>
    </row>
    <row r="5" spans="1:70" x14ac:dyDescent="0.25">
      <c r="B5"/>
      <c r="C5" s="17" t="s">
        <v>31</v>
      </c>
      <c r="D5" s="17" t="s">
        <v>44</v>
      </c>
      <c r="E5" s="17" t="s">
        <v>0</v>
      </c>
      <c r="F5" s="17" t="s">
        <v>33</v>
      </c>
      <c r="G5" s="17" t="s">
        <v>34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1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9"/>
      <c r="AK5" s="17" t="s">
        <v>31</v>
      </c>
      <c r="AL5" s="17" t="s">
        <v>35</v>
      </c>
      <c r="AM5" s="17" t="s">
        <v>2</v>
      </c>
      <c r="AN5" s="17" t="s">
        <v>36</v>
      </c>
      <c r="AO5" s="17" t="s">
        <v>37</v>
      </c>
      <c r="AP5" s="17" t="s">
        <v>45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1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0</v>
      </c>
      <c r="BP5" s="17">
        <v>0</v>
      </c>
      <c r="BQ5" s="17">
        <v>0</v>
      </c>
      <c r="BR5" s="17">
        <v>0</v>
      </c>
    </row>
    <row r="6" spans="1:70" x14ac:dyDescent="0.25">
      <c r="B6"/>
      <c r="C6" s="17" t="s">
        <v>31</v>
      </c>
      <c r="D6" s="17" t="s">
        <v>44</v>
      </c>
      <c r="E6" s="17" t="s">
        <v>2</v>
      </c>
      <c r="F6" s="17" t="s">
        <v>46</v>
      </c>
      <c r="G6" s="17" t="s">
        <v>47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9"/>
      <c r="AK6" s="17" t="s">
        <v>31</v>
      </c>
      <c r="AL6" s="17" t="s">
        <v>35</v>
      </c>
      <c r="AM6" s="17" t="s">
        <v>2</v>
      </c>
      <c r="AN6" s="17" t="s">
        <v>36</v>
      </c>
      <c r="AO6" s="17" t="s">
        <v>37</v>
      </c>
      <c r="AP6" s="17" t="s">
        <v>48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1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</row>
    <row r="7" spans="1:70" x14ac:dyDescent="0.25">
      <c r="B7"/>
      <c r="C7" s="17" t="s">
        <v>31</v>
      </c>
      <c r="D7" s="17" t="s">
        <v>49</v>
      </c>
      <c r="E7" s="17" t="s">
        <v>2</v>
      </c>
      <c r="F7" s="17" t="s">
        <v>36</v>
      </c>
      <c r="G7" s="17" t="s">
        <v>37</v>
      </c>
      <c r="H7" s="17">
        <v>18</v>
      </c>
      <c r="I7" s="17">
        <v>0</v>
      </c>
      <c r="J7" s="17">
        <v>1</v>
      </c>
      <c r="K7" s="17">
        <v>0</v>
      </c>
      <c r="L7" s="17">
        <v>7</v>
      </c>
      <c r="M7" s="17">
        <v>42</v>
      </c>
      <c r="N7" s="17">
        <v>43</v>
      </c>
      <c r="O7" s="17">
        <v>0</v>
      </c>
      <c r="P7" s="17">
        <v>5</v>
      </c>
      <c r="Q7" s="17">
        <v>2</v>
      </c>
      <c r="R7" s="17">
        <v>0</v>
      </c>
      <c r="S7" s="17">
        <v>2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9"/>
      <c r="AK7" s="17" t="s">
        <v>31</v>
      </c>
      <c r="AL7" s="17" t="s">
        <v>35</v>
      </c>
      <c r="AM7" s="17" t="s">
        <v>2</v>
      </c>
      <c r="AN7" s="17" t="s">
        <v>36</v>
      </c>
      <c r="AO7" s="17" t="s">
        <v>37</v>
      </c>
      <c r="AP7" s="17" t="s">
        <v>50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2</v>
      </c>
      <c r="AY7" s="17">
        <v>0</v>
      </c>
      <c r="AZ7" s="17">
        <v>0</v>
      </c>
      <c r="BA7" s="17">
        <v>3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</row>
    <row r="8" spans="1:70" x14ac:dyDescent="0.25">
      <c r="B8"/>
      <c r="C8" s="17" t="s">
        <v>31</v>
      </c>
      <c r="D8" s="17" t="s">
        <v>49</v>
      </c>
      <c r="E8" s="17" t="s">
        <v>2</v>
      </c>
      <c r="F8" s="17" t="s">
        <v>51</v>
      </c>
      <c r="G8" s="17" t="s">
        <v>52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9"/>
      <c r="AK8" s="17" t="s">
        <v>31</v>
      </c>
      <c r="AL8" s="17" t="s">
        <v>35</v>
      </c>
      <c r="AM8" s="17" t="s">
        <v>2</v>
      </c>
      <c r="AN8" s="17" t="s">
        <v>36</v>
      </c>
      <c r="AO8" s="17" t="s">
        <v>37</v>
      </c>
      <c r="AP8" s="17" t="s">
        <v>53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1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</row>
    <row r="9" spans="1:70" x14ac:dyDescent="0.25">
      <c r="B9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7" t="s">
        <v>31</v>
      </c>
      <c r="AL9" s="17" t="s">
        <v>35</v>
      </c>
      <c r="AM9" s="17" t="s">
        <v>2</v>
      </c>
      <c r="AN9" s="17" t="s">
        <v>36</v>
      </c>
      <c r="AO9" s="17" t="s">
        <v>37</v>
      </c>
      <c r="AP9" s="17" t="s">
        <v>54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3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</row>
    <row r="10" spans="1:70" x14ac:dyDescent="0.25">
      <c r="B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9"/>
      <c r="AK10" s="17" t="s">
        <v>31</v>
      </c>
      <c r="AL10" s="17" t="s">
        <v>35</v>
      </c>
      <c r="AM10" s="17" t="s">
        <v>2</v>
      </c>
      <c r="AN10" s="17" t="s">
        <v>36</v>
      </c>
      <c r="AO10" s="17" t="s">
        <v>37</v>
      </c>
      <c r="AP10" s="17" t="s">
        <v>55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1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</row>
    <row r="11" spans="1:70" x14ac:dyDescent="0.25">
      <c r="B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9"/>
      <c r="AK11" s="17" t="s">
        <v>31</v>
      </c>
      <c r="AL11" s="17" t="s">
        <v>35</v>
      </c>
      <c r="AM11" s="17" t="s">
        <v>2</v>
      </c>
      <c r="AN11" s="17" t="s">
        <v>36</v>
      </c>
      <c r="AO11" s="17" t="s">
        <v>37</v>
      </c>
      <c r="AP11" s="17" t="s">
        <v>56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2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</row>
    <row r="12" spans="1:70" x14ac:dyDescent="0.25">
      <c r="B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9"/>
      <c r="AK12" s="17" t="s">
        <v>31</v>
      </c>
      <c r="AL12" s="17" t="s">
        <v>35</v>
      </c>
      <c r="AM12" s="17" t="s">
        <v>2</v>
      </c>
      <c r="AN12" s="17" t="s">
        <v>36</v>
      </c>
      <c r="AO12" s="17" t="s">
        <v>37</v>
      </c>
      <c r="AP12" s="17" t="s">
        <v>57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1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</row>
    <row r="13" spans="1:70" x14ac:dyDescent="0.25">
      <c r="B1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9"/>
      <c r="AK13" s="17" t="s">
        <v>31</v>
      </c>
      <c r="AL13" s="17" t="s">
        <v>35</v>
      </c>
      <c r="AM13" s="17" t="s">
        <v>2</v>
      </c>
      <c r="AN13" s="17" t="s">
        <v>36</v>
      </c>
      <c r="AO13" s="17" t="s">
        <v>37</v>
      </c>
      <c r="AP13" s="17" t="s">
        <v>58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1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</row>
    <row r="14" spans="1:70" x14ac:dyDescent="0.25">
      <c r="B14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/>
      <c r="AK14" s="17" t="s">
        <v>31</v>
      </c>
      <c r="AL14" s="17" t="s">
        <v>35</v>
      </c>
      <c r="AM14" s="17" t="s">
        <v>2</v>
      </c>
      <c r="AN14" s="17" t="s">
        <v>36</v>
      </c>
      <c r="AO14" s="17" t="s">
        <v>37</v>
      </c>
      <c r="AP14" s="17" t="s">
        <v>59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2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0</v>
      </c>
      <c r="BP14" s="17">
        <v>0</v>
      </c>
      <c r="BQ14" s="17">
        <v>0</v>
      </c>
      <c r="BR14" s="17">
        <v>0</v>
      </c>
    </row>
    <row r="15" spans="1:70" x14ac:dyDescent="0.25">
      <c r="B15"/>
      <c r="C15" s="10"/>
      <c r="D15" s="10"/>
      <c r="E15" s="10"/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/>
      <c r="AK15" s="17" t="s">
        <v>31</v>
      </c>
      <c r="AL15" s="17" t="s">
        <v>35</v>
      </c>
      <c r="AM15" s="17" t="s">
        <v>2</v>
      </c>
      <c r="AN15" s="17" t="s">
        <v>36</v>
      </c>
      <c r="AO15" s="17" t="s">
        <v>37</v>
      </c>
      <c r="AP15" s="17" t="s">
        <v>60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1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</row>
    <row r="16" spans="1:70" x14ac:dyDescent="0.25">
      <c r="B16"/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/>
      <c r="AK16" s="17" t="s">
        <v>31</v>
      </c>
      <c r="AL16" s="17" t="s">
        <v>35</v>
      </c>
      <c r="AM16" s="17" t="s">
        <v>2</v>
      </c>
      <c r="AN16" s="17" t="s">
        <v>36</v>
      </c>
      <c r="AO16" s="17" t="s">
        <v>37</v>
      </c>
      <c r="AP16" s="17" t="s">
        <v>61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2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</row>
    <row r="17" spans="2:70" x14ac:dyDescent="0.25">
      <c r="B17"/>
      <c r="C17" s="10"/>
      <c r="D17" s="10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  <c r="AK17" s="17" t="s">
        <v>31</v>
      </c>
      <c r="AL17" s="17" t="s">
        <v>35</v>
      </c>
      <c r="AM17" s="17" t="s">
        <v>2</v>
      </c>
      <c r="AN17" s="17" t="s">
        <v>36</v>
      </c>
      <c r="AO17" s="17" t="s">
        <v>37</v>
      </c>
      <c r="AP17" s="17" t="s">
        <v>62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3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>
        <v>0</v>
      </c>
    </row>
    <row r="18" spans="2:70" x14ac:dyDescent="0.25">
      <c r="B18"/>
      <c r="C18" s="10"/>
      <c r="D18" s="10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/>
      <c r="AK18" s="17" t="s">
        <v>31</v>
      </c>
      <c r="AL18" s="17" t="s">
        <v>35</v>
      </c>
      <c r="AM18" s="17" t="s">
        <v>2</v>
      </c>
      <c r="AN18" s="17" t="s">
        <v>36</v>
      </c>
      <c r="AO18" s="17" t="s">
        <v>37</v>
      </c>
      <c r="AP18" s="17" t="s">
        <v>63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3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</row>
    <row r="19" spans="2:70" x14ac:dyDescent="0.25">
      <c r="B19"/>
      <c r="C19" s="10"/>
      <c r="D19" s="10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/>
      <c r="AK19" s="17" t="s">
        <v>31</v>
      </c>
      <c r="AL19" s="17" t="s">
        <v>35</v>
      </c>
      <c r="AM19" s="17" t="s">
        <v>2</v>
      </c>
      <c r="AN19" s="17" t="s">
        <v>36</v>
      </c>
      <c r="AO19" s="17" t="s">
        <v>37</v>
      </c>
      <c r="AP19" s="17" t="s">
        <v>64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2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</row>
    <row r="20" spans="2:70" x14ac:dyDescent="0.25">
      <c r="B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/>
      <c r="AK20" s="17" t="s">
        <v>31</v>
      </c>
      <c r="AL20" s="17" t="s">
        <v>35</v>
      </c>
      <c r="AM20" s="17" t="s">
        <v>2</v>
      </c>
      <c r="AN20" s="17" t="s">
        <v>36</v>
      </c>
      <c r="AO20" s="17" t="s">
        <v>37</v>
      </c>
      <c r="AP20" s="17" t="s">
        <v>65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3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17">
        <v>0</v>
      </c>
    </row>
    <row r="21" spans="2:70" x14ac:dyDescent="0.25">
      <c r="B2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/>
      <c r="AK21" s="17" t="s">
        <v>31</v>
      </c>
      <c r="AL21" s="17" t="s">
        <v>35</v>
      </c>
      <c r="AM21" s="17" t="s">
        <v>2</v>
      </c>
      <c r="AN21" s="17" t="s">
        <v>36</v>
      </c>
      <c r="AO21" s="17" t="s">
        <v>37</v>
      </c>
      <c r="AP21" s="17" t="s">
        <v>66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4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</row>
    <row r="22" spans="2:70" x14ac:dyDescent="0.25">
      <c r="B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7" t="s">
        <v>31</v>
      </c>
      <c r="AL22" s="17" t="s">
        <v>35</v>
      </c>
      <c r="AM22" s="17" t="s">
        <v>2</v>
      </c>
      <c r="AN22" s="17" t="s">
        <v>36</v>
      </c>
      <c r="AO22" s="17" t="s">
        <v>37</v>
      </c>
      <c r="AP22" s="17" t="s">
        <v>67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1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</row>
    <row r="23" spans="2:70" x14ac:dyDescent="0.25">
      <c r="B2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/>
      <c r="AK23" s="17" t="s">
        <v>31</v>
      </c>
      <c r="AL23" s="17" t="s">
        <v>35</v>
      </c>
      <c r="AM23" s="17" t="s">
        <v>2</v>
      </c>
      <c r="AN23" s="17" t="s">
        <v>36</v>
      </c>
      <c r="AO23" s="17" t="s">
        <v>37</v>
      </c>
      <c r="AP23" s="17" t="s">
        <v>68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4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0</v>
      </c>
      <c r="BR23" s="17">
        <v>0</v>
      </c>
    </row>
    <row r="24" spans="2:70" ht="13.15" customHeight="1" x14ac:dyDescent="0.25">
      <c r="B2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/>
      <c r="AK24" s="17" t="s">
        <v>31</v>
      </c>
      <c r="AL24" s="17" t="s">
        <v>35</v>
      </c>
      <c r="AM24" s="17" t="s">
        <v>2</v>
      </c>
      <c r="AN24" s="17" t="s">
        <v>36</v>
      </c>
      <c r="AO24" s="17" t="s">
        <v>37</v>
      </c>
      <c r="AP24" s="17" t="s">
        <v>69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1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</row>
    <row r="25" spans="2:70" x14ac:dyDescent="0.25">
      <c r="B2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/>
      <c r="AK25" s="17" t="s">
        <v>31</v>
      </c>
      <c r="AL25" s="17" t="s">
        <v>35</v>
      </c>
      <c r="AM25" s="17" t="s">
        <v>2</v>
      </c>
      <c r="AN25" s="17" t="s">
        <v>36</v>
      </c>
      <c r="AO25" s="17" t="s">
        <v>37</v>
      </c>
      <c r="AP25" s="17" t="s">
        <v>70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1</v>
      </c>
      <c r="AY25" s="17">
        <v>0</v>
      </c>
      <c r="AZ25" s="17">
        <v>0</v>
      </c>
      <c r="BA25" s="17">
        <v>1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</row>
    <row r="26" spans="2:70" x14ac:dyDescent="0.25">
      <c r="B26"/>
      <c r="C26" s="10"/>
      <c r="D26" s="10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/>
      <c r="AK26" s="17" t="s">
        <v>31</v>
      </c>
      <c r="AL26" s="17" t="s">
        <v>35</v>
      </c>
      <c r="AM26" s="17" t="s">
        <v>2</v>
      </c>
      <c r="AN26" s="17" t="s">
        <v>36</v>
      </c>
      <c r="AO26" s="17" t="s">
        <v>37</v>
      </c>
      <c r="AP26" s="17" t="s">
        <v>71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2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</row>
    <row r="27" spans="2:70" x14ac:dyDescent="0.25">
      <c r="B2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/>
      <c r="AK27" s="17" t="s">
        <v>31</v>
      </c>
      <c r="AL27" s="17" t="s">
        <v>35</v>
      </c>
      <c r="AM27" s="17" t="s">
        <v>2</v>
      </c>
      <c r="AN27" s="17" t="s">
        <v>36</v>
      </c>
      <c r="AO27" s="17" t="s">
        <v>37</v>
      </c>
      <c r="AP27" s="17" t="s">
        <v>72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4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</row>
    <row r="28" spans="2:70" x14ac:dyDescent="0.25">
      <c r="B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/>
      <c r="AK28" s="17" t="s">
        <v>31</v>
      </c>
      <c r="AL28" s="17" t="s">
        <v>35</v>
      </c>
      <c r="AM28" s="17" t="s">
        <v>2</v>
      </c>
      <c r="AN28" s="17" t="s">
        <v>36</v>
      </c>
      <c r="AO28" s="17" t="s">
        <v>37</v>
      </c>
      <c r="AP28" s="17" t="s">
        <v>73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4</v>
      </c>
      <c r="AY28" s="17">
        <v>0</v>
      </c>
      <c r="AZ28" s="17">
        <v>0</v>
      </c>
      <c r="BA28" s="17">
        <v>1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7">
        <v>0</v>
      </c>
      <c r="BP28" s="17">
        <v>0</v>
      </c>
      <c r="BQ28" s="17">
        <v>0</v>
      </c>
      <c r="BR28" s="17">
        <v>0</v>
      </c>
    </row>
    <row r="29" spans="2:70" x14ac:dyDescent="0.25">
      <c r="B2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2:70" x14ac:dyDescent="0.25">
      <c r="B3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/>
    </row>
    <row r="31" spans="2:70" x14ac:dyDescent="0.25">
      <c r="B3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/>
    </row>
    <row r="32" spans="2:70" x14ac:dyDescent="0.25">
      <c r="B3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/>
    </row>
    <row r="33" spans="2:36" x14ac:dyDescent="0.25">
      <c r="B3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</row>
    <row r="34" spans="2:36" x14ac:dyDescent="0.25">
      <c r="B3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2:36" x14ac:dyDescent="0.25">
      <c r="B3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6" x14ac:dyDescent="0.25">
      <c r="B3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2:36" x14ac:dyDescent="0.25">
      <c r="B3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2:36" x14ac:dyDescent="0.25">
      <c r="B3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2:36" x14ac:dyDescent="0.25">
      <c r="B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2:36" s="12" customFormat="1" x14ac:dyDescent="0.25"/>
    <row r="41" spans="2:36" ht="19.5" x14ac:dyDescent="0.25">
      <c r="B41"/>
      <c r="H41" t="s">
        <v>74</v>
      </c>
      <c r="I41" s="4" t="s">
        <v>3</v>
      </c>
      <c r="J41" s="4" t="s">
        <v>4</v>
      </c>
      <c r="K41" s="4" t="s">
        <v>5</v>
      </c>
      <c r="L41" s="4" t="s">
        <v>6</v>
      </c>
      <c r="M41" s="4" t="s">
        <v>7</v>
      </c>
      <c r="N41" s="4" t="s">
        <v>8</v>
      </c>
      <c r="O41" s="4" t="s">
        <v>9</v>
      </c>
      <c r="P41" s="4" t="s">
        <v>10</v>
      </c>
      <c r="Q41" s="4" t="s">
        <v>11</v>
      </c>
      <c r="R41" s="4" t="s">
        <v>12</v>
      </c>
      <c r="S41" s="4" t="s">
        <v>13</v>
      </c>
      <c r="T41" s="4" t="s">
        <v>14</v>
      </c>
      <c r="U41" s="4" t="s">
        <v>15</v>
      </c>
      <c r="V41" s="4" t="s">
        <v>16</v>
      </c>
      <c r="W41" s="4" t="s">
        <v>17</v>
      </c>
      <c r="X41" s="4" t="s">
        <v>18</v>
      </c>
      <c r="Y41" s="4" t="s">
        <v>19</v>
      </c>
      <c r="Z41" s="4" t="s">
        <v>20</v>
      </c>
      <c r="AA41" s="4" t="s">
        <v>21</v>
      </c>
      <c r="AB41" s="4" t="s">
        <v>22</v>
      </c>
      <c r="AC41" s="4" t="s">
        <v>23</v>
      </c>
      <c r="AD41" s="4" t="s">
        <v>24</v>
      </c>
      <c r="AE41" s="4" t="s">
        <v>25</v>
      </c>
      <c r="AF41" s="4" t="s">
        <v>26</v>
      </c>
      <c r="AG41" s="4" t="s">
        <v>27</v>
      </c>
      <c r="AH41" s="4" t="s">
        <v>28</v>
      </c>
      <c r="AI41" s="4" t="s">
        <v>29</v>
      </c>
      <c r="AJ41" s="4" t="s">
        <v>30</v>
      </c>
    </row>
    <row r="42" spans="2:36" x14ac:dyDescent="0.25">
      <c r="B42"/>
      <c r="C42" s="16" t="str">
        <f>IF(ROW(C1)&lt;=COUNTA(C$2:C$39),C2,INDEX(AK$2:AK$39,ROW(C1)-COUNTA(C$2:C$39)))</f>
        <v>Управляющие компании, договоры на содержание и ремонт жилья</v>
      </c>
      <c r="D42" s="16" t="str">
        <f>IF(ROW(D1)&lt;=COUNTA(D$2:D$39),D2,INDEX(AL$2:AL$39,ROW(D1)-COUNTA(D$2:D$39)))</f>
        <v>РФ</v>
      </c>
      <c r="E42" s="21" t="str">
        <f>IF(D42="МСТ",D42,IF(ROW(E1)&lt;=COUNTA(E$2:E$39),E2,INDEX(AM$2:AM$39,ROW(E1)-COUNTA(D$2:D$39))))</f>
        <v>ФОИВ</v>
      </c>
      <c r="F42" s="20" t="str">
        <f>IF(ISNUMBER(SEARCH(G42,"городской округ город"))="ИСТИНА","городской округ",IF(ROW(F1)&lt;=COUNTA(F$2:F$39),F2,INDEX(AO$2:AO$39,ROW(F1)-COUNTA(F$2:F$39))))</f>
        <v>Федеральные министерства</v>
      </c>
      <c r="G42" s="20" t="str">
        <f>SUBSTITUTE(SUBSTITUTE(IF(ROW(G1)&lt;=COUNTA(G$2:G$39),G2,INDEX(AP$2:AP$39,ROW(G1)-COUNTA(G$2:G$39))),"г.","городской округ город"),"район","муниципальный район")</f>
        <v>Министерство обороны Российской Федерации</v>
      </c>
      <c r="H42" s="19">
        <f>SUM(I42:AJ42)</f>
        <v>7</v>
      </c>
      <c r="I42" s="18">
        <f>IF(ROW(I1)&lt;=COUNTA(H$2:H$39),H2,INDEX(AQ$2:AQ$39,ROW(I1)-COUNTA(H$2:H$39)))</f>
        <v>1</v>
      </c>
      <c r="J42" s="18">
        <f t="shared" ref="J42:AJ51" si="0">IF(ROW(J1)&lt;=COUNTA(I$2:I$39),I2,INDEX(AR$2:AR$39,ROW(J1)-COUNTA(I$2:I$39)))</f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1</v>
      </c>
      <c r="O42" s="18">
        <f t="shared" si="0"/>
        <v>4</v>
      </c>
      <c r="P42" s="18">
        <f t="shared" si="0"/>
        <v>0</v>
      </c>
      <c r="Q42" s="18">
        <f t="shared" si="0"/>
        <v>0</v>
      </c>
      <c r="R42" s="18">
        <f t="shared" si="0"/>
        <v>1</v>
      </c>
      <c r="S42" s="18">
        <f t="shared" si="0"/>
        <v>0</v>
      </c>
      <c r="T42" s="18">
        <f t="shared" si="0"/>
        <v>0</v>
      </c>
      <c r="U42" s="18">
        <f t="shared" si="0"/>
        <v>0</v>
      </c>
      <c r="V42" s="18">
        <f t="shared" si="0"/>
        <v>0</v>
      </c>
      <c r="W42" s="18">
        <f t="shared" si="0"/>
        <v>0</v>
      </c>
      <c r="X42" s="18">
        <f t="shared" si="0"/>
        <v>0</v>
      </c>
      <c r="Y42" s="18">
        <f t="shared" si="0"/>
        <v>0</v>
      </c>
      <c r="Z42" s="18">
        <f t="shared" si="0"/>
        <v>0</v>
      </c>
      <c r="AA42" s="18">
        <f t="shared" si="0"/>
        <v>0</v>
      </c>
      <c r="AB42" s="18">
        <f t="shared" si="0"/>
        <v>0</v>
      </c>
      <c r="AC42" s="18">
        <f t="shared" si="0"/>
        <v>0</v>
      </c>
      <c r="AD42" s="18">
        <f t="shared" si="0"/>
        <v>0</v>
      </c>
      <c r="AE42" s="18">
        <f t="shared" si="0"/>
        <v>0</v>
      </c>
      <c r="AF42" s="18">
        <f t="shared" si="0"/>
        <v>0</v>
      </c>
      <c r="AG42" s="18">
        <f t="shared" si="0"/>
        <v>0</v>
      </c>
      <c r="AH42" s="18">
        <f t="shared" si="0"/>
        <v>0</v>
      </c>
      <c r="AI42" s="18">
        <f t="shared" si="0"/>
        <v>0</v>
      </c>
      <c r="AJ42" s="18">
        <f t="shared" si="0"/>
        <v>0</v>
      </c>
    </row>
    <row r="43" spans="2:36" x14ac:dyDescent="0.25">
      <c r="B43"/>
      <c r="C43" s="16" t="str">
        <f t="shared" ref="C43:D81" si="1">IF(ROW(C2)&lt;=COUNTA(C$2:C$39),C3,INDEX(AK$2:AK$39,ROW(C2)-COUNTA(C$2:C$39)))</f>
        <v>Управляющие компании, договоры на содержание и ремонт жилья</v>
      </c>
      <c r="D43" s="16" t="str">
        <f t="shared" si="1"/>
        <v>РФ</v>
      </c>
      <c r="E43" s="21" t="str">
        <f t="shared" ref="E43:E81" si="2">IF(D43="МСТ",D43,IF(ROW(E2)&lt;=COUNTA(E$2:E$39),E3,INDEX(AM$2:AM$39,ROW(E2)-COUNTA(D$2:D$39))))</f>
        <v>ФОИВ</v>
      </c>
      <c r="F43" s="20" t="str">
        <f t="shared" ref="F43:F63" si="3">IF(ISNUMBER(SEARCH(G43,"городской округ город"))="ИСТИНА","городской округ",IF(ROW(F2)&lt;=COUNTA(F$2:F$39),F3,INDEX(AO$2:AO$39,ROW(F2)-COUNTA(F$2:F$39))))</f>
        <v>Федеральные министерства</v>
      </c>
      <c r="G43" s="20" t="str">
        <f t="shared" ref="G43:G81" si="4">SUBSTITUTE(SUBSTITUTE(IF(ROW(G2)&lt;=COUNTA(G$2:G$39),G3,INDEX(AP$2:AP$39,ROW(G2)-COUNTA(G$2:G$39))),"г.","городской округ город"),"район","муниципальный район")</f>
        <v>городской округ город Министерство строительства и жилищно-коммунального хозяйства Российской Федерации</v>
      </c>
      <c r="H43" s="19">
        <f t="shared" ref="H43:H81" si="5">SUM(I43:AJ43)</f>
        <v>3</v>
      </c>
      <c r="I43" s="18">
        <f t="shared" ref="I43:I81" si="6">IF(ROW(I2)&lt;=COUNTA(H$2:H$39),H3,INDEX(AQ$2:AQ$39,ROW(I2)-COUNTA(H$2:H$39)))</f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18">
        <f t="shared" si="0"/>
        <v>0</v>
      </c>
      <c r="O43" s="18">
        <f t="shared" si="0"/>
        <v>2</v>
      </c>
      <c r="P43" s="18">
        <f t="shared" si="0"/>
        <v>0</v>
      </c>
      <c r="Q43" s="18">
        <f t="shared" si="0"/>
        <v>1</v>
      </c>
      <c r="R43" s="18">
        <f t="shared" si="0"/>
        <v>0</v>
      </c>
      <c r="S43" s="18">
        <f t="shared" si="0"/>
        <v>0</v>
      </c>
      <c r="T43" s="18">
        <f t="shared" si="0"/>
        <v>0</v>
      </c>
      <c r="U43" s="18">
        <f t="shared" si="0"/>
        <v>0</v>
      </c>
      <c r="V43" s="18">
        <f t="shared" si="0"/>
        <v>0</v>
      </c>
      <c r="W43" s="18">
        <f t="shared" si="0"/>
        <v>0</v>
      </c>
      <c r="X43" s="18">
        <f t="shared" si="0"/>
        <v>0</v>
      </c>
      <c r="Y43" s="18">
        <f t="shared" si="0"/>
        <v>0</v>
      </c>
      <c r="Z43" s="18">
        <f t="shared" si="0"/>
        <v>0</v>
      </c>
      <c r="AA43" s="18">
        <f t="shared" si="0"/>
        <v>0</v>
      </c>
      <c r="AB43" s="18">
        <f t="shared" si="0"/>
        <v>0</v>
      </c>
      <c r="AC43" s="18">
        <f t="shared" si="0"/>
        <v>0</v>
      </c>
      <c r="AD43" s="18">
        <f t="shared" si="0"/>
        <v>0</v>
      </c>
      <c r="AE43" s="18">
        <f t="shared" si="0"/>
        <v>0</v>
      </c>
      <c r="AF43" s="18">
        <f t="shared" si="0"/>
        <v>0</v>
      </c>
      <c r="AG43" s="18">
        <f t="shared" si="0"/>
        <v>0</v>
      </c>
      <c r="AH43" s="18">
        <f t="shared" si="0"/>
        <v>0</v>
      </c>
      <c r="AI43" s="18">
        <f t="shared" si="0"/>
        <v>0</v>
      </c>
      <c r="AJ43" s="18">
        <f t="shared" si="0"/>
        <v>0</v>
      </c>
    </row>
    <row r="44" spans="2:36" x14ac:dyDescent="0.25">
      <c r="B44"/>
      <c r="C44" s="16" t="str">
        <f t="shared" si="1"/>
        <v>Управляющие компании, договоры на содержание и ремонт жилья</v>
      </c>
      <c r="D44" s="16" t="str">
        <f t="shared" si="1"/>
        <v>РФ</v>
      </c>
      <c r="E44" s="21" t="str">
        <f t="shared" si="2"/>
        <v>ФГО</v>
      </c>
      <c r="F44" s="20" t="str">
        <f t="shared" si="3"/>
        <v>(пусто)</v>
      </c>
      <c r="G44" s="20" t="str">
        <f t="shared" si="4"/>
        <v>Администрация Президента</v>
      </c>
      <c r="H44" s="19">
        <f t="shared" si="5"/>
        <v>22</v>
      </c>
      <c r="I44" s="18">
        <f t="shared" si="6"/>
        <v>6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18">
        <f t="shared" si="0"/>
        <v>0</v>
      </c>
      <c r="N44" s="18">
        <f t="shared" si="0"/>
        <v>0</v>
      </c>
      <c r="O44" s="18">
        <f t="shared" si="0"/>
        <v>15</v>
      </c>
      <c r="P44" s="18">
        <f t="shared" si="0"/>
        <v>0</v>
      </c>
      <c r="Q44" s="18">
        <f t="shared" si="0"/>
        <v>1</v>
      </c>
      <c r="R44" s="18">
        <f t="shared" si="0"/>
        <v>0</v>
      </c>
      <c r="S44" s="18">
        <f t="shared" si="0"/>
        <v>0</v>
      </c>
      <c r="T44" s="18">
        <f t="shared" si="0"/>
        <v>0</v>
      </c>
      <c r="U44" s="18">
        <f t="shared" si="0"/>
        <v>0</v>
      </c>
      <c r="V44" s="18">
        <f t="shared" si="0"/>
        <v>0</v>
      </c>
      <c r="W44" s="18">
        <f t="shared" si="0"/>
        <v>0</v>
      </c>
      <c r="X44" s="18">
        <f t="shared" si="0"/>
        <v>0</v>
      </c>
      <c r="Y44" s="18">
        <f t="shared" si="0"/>
        <v>0</v>
      </c>
      <c r="Z44" s="18">
        <f t="shared" si="0"/>
        <v>0</v>
      </c>
      <c r="AA44" s="18">
        <f t="shared" si="0"/>
        <v>0</v>
      </c>
      <c r="AB44" s="18">
        <f t="shared" si="0"/>
        <v>0</v>
      </c>
      <c r="AC44" s="18">
        <f t="shared" si="0"/>
        <v>0</v>
      </c>
      <c r="AD44" s="18">
        <f t="shared" si="0"/>
        <v>0</v>
      </c>
      <c r="AE44" s="18">
        <f t="shared" si="0"/>
        <v>0</v>
      </c>
      <c r="AF44" s="18">
        <f t="shared" si="0"/>
        <v>0</v>
      </c>
      <c r="AG44" s="18">
        <f t="shared" si="0"/>
        <v>0</v>
      </c>
      <c r="AH44" s="18">
        <f t="shared" si="0"/>
        <v>0</v>
      </c>
      <c r="AI44" s="18">
        <f t="shared" si="0"/>
        <v>0</v>
      </c>
      <c r="AJ44" s="18">
        <f t="shared" si="0"/>
        <v>0</v>
      </c>
    </row>
    <row r="45" spans="2:36" x14ac:dyDescent="0.25">
      <c r="B45"/>
      <c r="C45" s="16" t="str">
        <f t="shared" si="1"/>
        <v>Управляющие компании, договоры на содержание и ремонт жилья</v>
      </c>
      <c r="D45" s="16" t="str">
        <f t="shared" si="1"/>
        <v>Сов</v>
      </c>
      <c r="E45" s="21" t="str">
        <f t="shared" si="2"/>
        <v>ФОИВ</v>
      </c>
      <c r="F45" s="20" t="str">
        <f t="shared" si="3"/>
        <v>Федеральные министерства</v>
      </c>
      <c r="G45" s="20" t="str">
        <f t="shared" si="4"/>
        <v>Министерство обороны Российской Федерации</v>
      </c>
      <c r="H45" s="19">
        <f t="shared" si="5"/>
        <v>1</v>
      </c>
      <c r="I45" s="18">
        <f t="shared" si="6"/>
        <v>0</v>
      </c>
      <c r="J45" s="18">
        <f t="shared" si="0"/>
        <v>0</v>
      </c>
      <c r="K45" s="18">
        <f t="shared" si="0"/>
        <v>0</v>
      </c>
      <c r="L45" s="18">
        <f t="shared" si="0"/>
        <v>0</v>
      </c>
      <c r="M45" s="18">
        <f t="shared" si="0"/>
        <v>0</v>
      </c>
      <c r="N45" s="18">
        <f t="shared" si="0"/>
        <v>1</v>
      </c>
      <c r="O45" s="18">
        <f t="shared" si="0"/>
        <v>0</v>
      </c>
      <c r="P45" s="18">
        <f t="shared" si="0"/>
        <v>0</v>
      </c>
      <c r="Q45" s="18">
        <f t="shared" si="0"/>
        <v>0</v>
      </c>
      <c r="R45" s="18">
        <f t="shared" si="0"/>
        <v>0</v>
      </c>
      <c r="S45" s="18">
        <f t="shared" si="0"/>
        <v>0</v>
      </c>
      <c r="T45" s="18">
        <f t="shared" si="0"/>
        <v>0</v>
      </c>
      <c r="U45" s="18">
        <f t="shared" si="0"/>
        <v>0</v>
      </c>
      <c r="V45" s="18">
        <f t="shared" si="0"/>
        <v>0</v>
      </c>
      <c r="W45" s="18">
        <f t="shared" si="0"/>
        <v>0</v>
      </c>
      <c r="X45" s="18">
        <f t="shared" si="0"/>
        <v>0</v>
      </c>
      <c r="Y45" s="18">
        <f t="shared" si="0"/>
        <v>0</v>
      </c>
      <c r="Z45" s="18">
        <f t="shared" si="0"/>
        <v>0</v>
      </c>
      <c r="AA45" s="18">
        <f t="shared" si="0"/>
        <v>0</v>
      </c>
      <c r="AB45" s="18">
        <f t="shared" si="0"/>
        <v>0</v>
      </c>
      <c r="AC45" s="18">
        <f t="shared" si="0"/>
        <v>0</v>
      </c>
      <c r="AD45" s="18">
        <f t="shared" si="0"/>
        <v>0</v>
      </c>
      <c r="AE45" s="18">
        <f t="shared" si="0"/>
        <v>0</v>
      </c>
      <c r="AF45" s="18">
        <f t="shared" si="0"/>
        <v>0</v>
      </c>
      <c r="AG45" s="18">
        <f t="shared" si="0"/>
        <v>0</v>
      </c>
      <c r="AH45" s="18">
        <f t="shared" si="0"/>
        <v>0</v>
      </c>
      <c r="AI45" s="18">
        <f t="shared" si="0"/>
        <v>0</v>
      </c>
      <c r="AJ45" s="18">
        <f t="shared" si="0"/>
        <v>0</v>
      </c>
    </row>
    <row r="46" spans="2:36" x14ac:dyDescent="0.25">
      <c r="B46"/>
      <c r="C46" s="16" t="str">
        <f t="shared" si="1"/>
        <v>Управляющие компании, договоры на содержание и ремонт жилья</v>
      </c>
      <c r="D46" s="16" t="str">
        <f t="shared" si="1"/>
        <v>Сов</v>
      </c>
      <c r="E46" s="21" t="str">
        <f t="shared" si="2"/>
        <v>РОИВ</v>
      </c>
      <c r="F46" s="20" t="str">
        <f t="shared" si="3"/>
        <v>_РОИВ.г. Москва</v>
      </c>
      <c r="G46" s="20" t="str">
        <f t="shared" si="4"/>
        <v>Правительство Москвы</v>
      </c>
      <c r="H46" s="19">
        <f t="shared" si="5"/>
        <v>1</v>
      </c>
      <c r="I46" s="18">
        <f t="shared" si="6"/>
        <v>0</v>
      </c>
      <c r="J46" s="18">
        <f t="shared" si="0"/>
        <v>0</v>
      </c>
      <c r="K46" s="18">
        <f t="shared" si="0"/>
        <v>0</v>
      </c>
      <c r="L46" s="18">
        <f t="shared" si="0"/>
        <v>0</v>
      </c>
      <c r="M46" s="18">
        <f t="shared" si="0"/>
        <v>0</v>
      </c>
      <c r="N46" s="18">
        <f t="shared" si="0"/>
        <v>1</v>
      </c>
      <c r="O46" s="18">
        <f t="shared" si="0"/>
        <v>0</v>
      </c>
      <c r="P46" s="18">
        <f t="shared" si="0"/>
        <v>0</v>
      </c>
      <c r="Q46" s="18">
        <f t="shared" si="0"/>
        <v>0</v>
      </c>
      <c r="R46" s="18">
        <f t="shared" si="0"/>
        <v>0</v>
      </c>
      <c r="S46" s="18">
        <f t="shared" si="0"/>
        <v>0</v>
      </c>
      <c r="T46" s="18">
        <f t="shared" si="0"/>
        <v>0</v>
      </c>
      <c r="U46" s="18">
        <f t="shared" si="0"/>
        <v>0</v>
      </c>
      <c r="V46" s="18">
        <f t="shared" si="0"/>
        <v>0</v>
      </c>
      <c r="W46" s="18">
        <f t="shared" si="0"/>
        <v>0</v>
      </c>
      <c r="X46" s="18">
        <f t="shared" si="0"/>
        <v>0</v>
      </c>
      <c r="Y46" s="18">
        <f t="shared" si="0"/>
        <v>0</v>
      </c>
      <c r="Z46" s="18">
        <f t="shared" si="0"/>
        <v>0</v>
      </c>
      <c r="AA46" s="18">
        <f t="shared" si="0"/>
        <v>0</v>
      </c>
      <c r="AB46" s="18">
        <f t="shared" si="0"/>
        <v>0</v>
      </c>
      <c r="AC46" s="18">
        <f t="shared" si="0"/>
        <v>0</v>
      </c>
      <c r="AD46" s="18">
        <f t="shared" si="0"/>
        <v>0</v>
      </c>
      <c r="AE46" s="18">
        <f t="shared" si="0"/>
        <v>0</v>
      </c>
      <c r="AF46" s="18">
        <f t="shared" si="0"/>
        <v>0</v>
      </c>
      <c r="AG46" s="18">
        <f t="shared" si="0"/>
        <v>0</v>
      </c>
      <c r="AH46" s="18">
        <f t="shared" si="0"/>
        <v>0</v>
      </c>
      <c r="AI46" s="18">
        <f t="shared" si="0"/>
        <v>0</v>
      </c>
      <c r="AJ46" s="18">
        <f t="shared" si="0"/>
        <v>0</v>
      </c>
    </row>
    <row r="47" spans="2:36" x14ac:dyDescent="0.25">
      <c r="B47"/>
      <c r="C47" s="16" t="str">
        <f t="shared" si="1"/>
        <v>Управляющие компании, договоры на содержание и ремонт жилья</v>
      </c>
      <c r="D47" s="16" t="str">
        <f t="shared" si="1"/>
        <v>Суб</v>
      </c>
      <c r="E47" s="21" t="str">
        <f t="shared" si="2"/>
        <v>РОИВ</v>
      </c>
      <c r="F47" s="20" t="str">
        <f t="shared" si="3"/>
        <v>_РОИВ.Московская область</v>
      </c>
      <c r="G47" s="20" t="str">
        <f t="shared" si="4"/>
        <v>Правительство Московской области</v>
      </c>
      <c r="H47" s="19">
        <f t="shared" si="5"/>
        <v>120</v>
      </c>
      <c r="I47" s="18">
        <f t="shared" si="6"/>
        <v>18</v>
      </c>
      <c r="J47" s="18">
        <f t="shared" si="0"/>
        <v>0</v>
      </c>
      <c r="K47" s="18">
        <f t="shared" si="0"/>
        <v>1</v>
      </c>
      <c r="L47" s="18">
        <f t="shared" si="0"/>
        <v>0</v>
      </c>
      <c r="M47" s="18">
        <f t="shared" si="0"/>
        <v>7</v>
      </c>
      <c r="N47" s="18">
        <f t="shared" si="0"/>
        <v>42</v>
      </c>
      <c r="O47" s="18">
        <f t="shared" si="0"/>
        <v>43</v>
      </c>
      <c r="P47" s="18">
        <f t="shared" si="0"/>
        <v>0</v>
      </c>
      <c r="Q47" s="18">
        <f t="shared" si="0"/>
        <v>5</v>
      </c>
      <c r="R47" s="18">
        <f t="shared" si="0"/>
        <v>2</v>
      </c>
      <c r="S47" s="18">
        <f t="shared" si="0"/>
        <v>0</v>
      </c>
      <c r="T47" s="18">
        <f t="shared" si="0"/>
        <v>2</v>
      </c>
      <c r="U47" s="18">
        <f t="shared" si="0"/>
        <v>0</v>
      </c>
      <c r="V47" s="18">
        <f t="shared" si="0"/>
        <v>0</v>
      </c>
      <c r="W47" s="18">
        <f t="shared" si="0"/>
        <v>0</v>
      </c>
      <c r="X47" s="18">
        <f t="shared" si="0"/>
        <v>0</v>
      </c>
      <c r="Y47" s="18">
        <f t="shared" si="0"/>
        <v>0</v>
      </c>
      <c r="Z47" s="18">
        <f t="shared" si="0"/>
        <v>0</v>
      </c>
      <c r="AA47" s="18">
        <f t="shared" si="0"/>
        <v>0</v>
      </c>
      <c r="AB47" s="18">
        <f t="shared" si="0"/>
        <v>0</v>
      </c>
      <c r="AC47" s="18">
        <f t="shared" si="0"/>
        <v>0</v>
      </c>
      <c r="AD47" s="18">
        <f t="shared" si="0"/>
        <v>0</v>
      </c>
      <c r="AE47" s="18">
        <f t="shared" si="0"/>
        <v>0</v>
      </c>
      <c r="AF47" s="18">
        <f t="shared" si="0"/>
        <v>0</v>
      </c>
      <c r="AG47" s="18">
        <f t="shared" si="0"/>
        <v>0</v>
      </c>
      <c r="AH47" s="18">
        <f t="shared" si="0"/>
        <v>0</v>
      </c>
      <c r="AI47" s="18">
        <f t="shared" si="0"/>
        <v>0</v>
      </c>
      <c r="AJ47" s="18">
        <f t="shared" si="0"/>
        <v>0</v>
      </c>
    </row>
    <row r="48" spans="2:36" x14ac:dyDescent="0.25">
      <c r="B48"/>
      <c r="C48" s="16" t="str">
        <f t="shared" si="1"/>
        <v>Управляющие компании, договоры на содержание и ремонт жилья</v>
      </c>
      <c r="D48" s="16" t="str">
        <f t="shared" si="1"/>
        <v>Суб</v>
      </c>
      <c r="E48" s="21" t="str">
        <f t="shared" si="2"/>
        <v>РОИВ</v>
      </c>
      <c r="F48" s="20" t="str">
        <f t="shared" si="3"/>
        <v>_РОИВ.Тамбовская область</v>
      </c>
      <c r="G48" s="20" t="str">
        <f t="shared" si="4"/>
        <v>Администрация Тамбовской области</v>
      </c>
      <c r="H48" s="19">
        <f t="shared" si="5"/>
        <v>1</v>
      </c>
      <c r="I48" s="18">
        <f t="shared" si="6"/>
        <v>1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0</v>
      </c>
      <c r="P48" s="18">
        <f t="shared" si="0"/>
        <v>0</v>
      </c>
      <c r="Q48" s="18">
        <f t="shared" si="0"/>
        <v>0</v>
      </c>
      <c r="R48" s="18">
        <f t="shared" si="0"/>
        <v>0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0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0</v>
      </c>
      <c r="AA48" s="18">
        <f t="shared" si="0"/>
        <v>0</v>
      </c>
      <c r="AB48" s="18">
        <f t="shared" si="0"/>
        <v>0</v>
      </c>
      <c r="AC48" s="18">
        <f t="shared" si="0"/>
        <v>0</v>
      </c>
      <c r="AD48" s="18">
        <f t="shared" si="0"/>
        <v>0</v>
      </c>
      <c r="AE48" s="18">
        <f t="shared" si="0"/>
        <v>0</v>
      </c>
      <c r="AF48" s="18">
        <f t="shared" si="0"/>
        <v>0</v>
      </c>
      <c r="AG48" s="18">
        <f t="shared" si="0"/>
        <v>0</v>
      </c>
      <c r="AH48" s="18">
        <f t="shared" si="0"/>
        <v>0</v>
      </c>
      <c r="AI48" s="18">
        <f t="shared" si="0"/>
        <v>0</v>
      </c>
      <c r="AJ48" s="18">
        <f t="shared" si="0"/>
        <v>0</v>
      </c>
    </row>
    <row r="49" spans="2:36" x14ac:dyDescent="0.25">
      <c r="B49"/>
      <c r="C49" s="16" t="str">
        <f t="shared" si="1"/>
        <v>Управляющие компании, договоры на содержание и ремонт жилья</v>
      </c>
      <c r="D49" s="16" t="str">
        <f t="shared" si="1"/>
        <v>МСТ</v>
      </c>
      <c r="E49" s="21" t="str">
        <f t="shared" si="2"/>
        <v>МСТ</v>
      </c>
      <c r="F49" s="20" t="str">
        <f t="shared" si="3"/>
        <v>Правительство Московской области</v>
      </c>
      <c r="G49" s="20" t="str">
        <f t="shared" si="4"/>
        <v>Балашихинский муниципальный район</v>
      </c>
      <c r="H49" s="19">
        <f t="shared" si="5"/>
        <v>6</v>
      </c>
      <c r="I49" s="18">
        <f t="shared" si="6"/>
        <v>0</v>
      </c>
      <c r="J49" s="18">
        <f t="shared" si="0"/>
        <v>0</v>
      </c>
      <c r="K49" s="18">
        <f t="shared" si="0"/>
        <v>0</v>
      </c>
      <c r="L49" s="18">
        <f t="shared" si="0"/>
        <v>0</v>
      </c>
      <c r="M49" s="18">
        <f t="shared" si="0"/>
        <v>0</v>
      </c>
      <c r="N49" s="18">
        <f t="shared" si="0"/>
        <v>0</v>
      </c>
      <c r="O49" s="18">
        <f t="shared" si="0"/>
        <v>0</v>
      </c>
      <c r="P49" s="18">
        <f t="shared" si="0"/>
        <v>6</v>
      </c>
      <c r="Q49" s="18">
        <f t="shared" si="0"/>
        <v>0</v>
      </c>
      <c r="R49" s="18">
        <f t="shared" si="0"/>
        <v>0</v>
      </c>
      <c r="S49" s="18">
        <f t="shared" si="0"/>
        <v>0</v>
      </c>
      <c r="T49" s="18">
        <f t="shared" si="0"/>
        <v>0</v>
      </c>
      <c r="U49" s="18">
        <f t="shared" si="0"/>
        <v>0</v>
      </c>
      <c r="V49" s="18">
        <f t="shared" si="0"/>
        <v>0</v>
      </c>
      <c r="W49" s="18">
        <f t="shared" si="0"/>
        <v>0</v>
      </c>
      <c r="X49" s="18">
        <f t="shared" si="0"/>
        <v>0</v>
      </c>
      <c r="Y49" s="18">
        <f t="shared" si="0"/>
        <v>0</v>
      </c>
      <c r="Z49" s="18">
        <f t="shared" si="0"/>
        <v>0</v>
      </c>
      <c r="AA49" s="18">
        <f t="shared" si="0"/>
        <v>0</v>
      </c>
      <c r="AB49" s="18">
        <f t="shared" si="0"/>
        <v>0</v>
      </c>
      <c r="AC49" s="18">
        <f t="shared" si="0"/>
        <v>0</v>
      </c>
      <c r="AD49" s="18">
        <f t="shared" si="0"/>
        <v>0</v>
      </c>
      <c r="AE49" s="18">
        <f t="shared" si="0"/>
        <v>0</v>
      </c>
      <c r="AF49" s="18">
        <f t="shared" si="0"/>
        <v>0</v>
      </c>
      <c r="AG49" s="18">
        <f t="shared" si="0"/>
        <v>0</v>
      </c>
      <c r="AH49" s="18">
        <f t="shared" si="0"/>
        <v>0</v>
      </c>
      <c r="AI49" s="18">
        <f t="shared" si="0"/>
        <v>0</v>
      </c>
      <c r="AJ49" s="18">
        <f t="shared" si="0"/>
        <v>0</v>
      </c>
    </row>
    <row r="50" spans="2:36" x14ac:dyDescent="0.25">
      <c r="B50"/>
      <c r="C50" s="16" t="str">
        <f t="shared" si="1"/>
        <v>Управляющие компании, договоры на содержание и ремонт жилья</v>
      </c>
      <c r="D50" s="16" t="str">
        <f t="shared" si="1"/>
        <v>МСТ</v>
      </c>
      <c r="E50" s="21" t="str">
        <f t="shared" si="2"/>
        <v>МСТ</v>
      </c>
      <c r="F50" s="20" t="str">
        <f t="shared" si="3"/>
        <v>Правительство Московской области</v>
      </c>
      <c r="G50" s="20" t="str">
        <f t="shared" si="4"/>
        <v>Воскресенский муниципальный район</v>
      </c>
      <c r="H50" s="19">
        <f t="shared" si="5"/>
        <v>2</v>
      </c>
      <c r="I50" s="18">
        <f t="shared" si="6"/>
        <v>0</v>
      </c>
      <c r="J50" s="18">
        <f t="shared" si="0"/>
        <v>0</v>
      </c>
      <c r="K50" s="18">
        <f t="shared" si="0"/>
        <v>0</v>
      </c>
      <c r="L50" s="18">
        <f t="shared" si="0"/>
        <v>0</v>
      </c>
      <c r="M50" s="18">
        <f t="shared" si="0"/>
        <v>0</v>
      </c>
      <c r="N50" s="18">
        <f t="shared" si="0"/>
        <v>0</v>
      </c>
      <c r="O50" s="18">
        <f t="shared" si="0"/>
        <v>0</v>
      </c>
      <c r="P50" s="18">
        <f t="shared" si="0"/>
        <v>2</v>
      </c>
      <c r="Q50" s="18">
        <f t="shared" si="0"/>
        <v>0</v>
      </c>
      <c r="R50" s="18">
        <f t="shared" si="0"/>
        <v>0</v>
      </c>
      <c r="S50" s="18">
        <f t="shared" si="0"/>
        <v>0</v>
      </c>
      <c r="T50" s="18">
        <f t="shared" si="0"/>
        <v>0</v>
      </c>
      <c r="U50" s="18">
        <f t="shared" si="0"/>
        <v>0</v>
      </c>
      <c r="V50" s="18">
        <f t="shared" si="0"/>
        <v>0</v>
      </c>
      <c r="W50" s="18">
        <f t="shared" si="0"/>
        <v>0</v>
      </c>
      <c r="X50" s="18">
        <f t="shared" si="0"/>
        <v>0</v>
      </c>
      <c r="Y50" s="18">
        <f t="shared" si="0"/>
        <v>0</v>
      </c>
      <c r="Z50" s="18">
        <f t="shared" si="0"/>
        <v>0</v>
      </c>
      <c r="AA50" s="18">
        <f t="shared" si="0"/>
        <v>0</v>
      </c>
      <c r="AB50" s="18">
        <f t="shared" si="0"/>
        <v>0</v>
      </c>
      <c r="AC50" s="18">
        <f t="shared" si="0"/>
        <v>0</v>
      </c>
      <c r="AD50" s="18">
        <f t="shared" si="0"/>
        <v>0</v>
      </c>
      <c r="AE50" s="18">
        <f t="shared" si="0"/>
        <v>0</v>
      </c>
      <c r="AF50" s="18">
        <f t="shared" si="0"/>
        <v>0</v>
      </c>
      <c r="AG50" s="18">
        <f t="shared" si="0"/>
        <v>0</v>
      </c>
      <c r="AH50" s="18">
        <f t="shared" si="0"/>
        <v>0</v>
      </c>
      <c r="AI50" s="18">
        <f t="shared" si="0"/>
        <v>0</v>
      </c>
      <c r="AJ50" s="18">
        <f t="shared" si="0"/>
        <v>0</v>
      </c>
    </row>
    <row r="51" spans="2:36" x14ac:dyDescent="0.25">
      <c r="B51"/>
      <c r="C51" s="16" t="str">
        <f t="shared" si="1"/>
        <v>Управляющие компании, договоры на содержание и ремонт жилья</v>
      </c>
      <c r="D51" s="16" t="str">
        <f t="shared" si="1"/>
        <v>МСТ</v>
      </c>
      <c r="E51" s="21" t="str">
        <f t="shared" si="2"/>
        <v>МСТ</v>
      </c>
      <c r="F51" s="20" t="str">
        <f t="shared" si="3"/>
        <v>Правительство Московской области</v>
      </c>
      <c r="G51" s="20" t="str">
        <f t="shared" si="4"/>
        <v>городской округ город Дзержинский</v>
      </c>
      <c r="H51" s="19">
        <f t="shared" si="5"/>
        <v>2</v>
      </c>
      <c r="I51" s="18">
        <f t="shared" si="6"/>
        <v>0</v>
      </c>
      <c r="J51" s="18">
        <f t="shared" si="0"/>
        <v>0</v>
      </c>
      <c r="K51" s="18">
        <f t="shared" si="0"/>
        <v>0</v>
      </c>
      <c r="L51" s="18">
        <f t="shared" si="0"/>
        <v>0</v>
      </c>
      <c r="M51" s="18">
        <f t="shared" si="0"/>
        <v>0</v>
      </c>
      <c r="N51" s="18">
        <f t="shared" si="0"/>
        <v>0</v>
      </c>
      <c r="O51" s="18">
        <f t="shared" si="0"/>
        <v>0</v>
      </c>
      <c r="P51" s="18">
        <f t="shared" si="0"/>
        <v>2</v>
      </c>
      <c r="Q51" s="18">
        <f t="shared" si="0"/>
        <v>0</v>
      </c>
      <c r="R51" s="18">
        <f t="shared" si="0"/>
        <v>0</v>
      </c>
      <c r="S51" s="18">
        <f t="shared" si="0"/>
        <v>0</v>
      </c>
      <c r="T51" s="18">
        <f t="shared" si="0"/>
        <v>0</v>
      </c>
      <c r="U51" s="18">
        <f t="shared" si="0"/>
        <v>0</v>
      </c>
      <c r="V51" s="18">
        <f t="shared" ref="V51:V81" si="7">IF(ROW(V10)&lt;=COUNTA(U$2:U$39),U11,INDEX(BD$2:BD$39,ROW(V10)-COUNTA(U$2:U$39)))</f>
        <v>0</v>
      </c>
      <c r="W51" s="18">
        <f t="shared" ref="W51:W81" si="8">IF(ROW(W10)&lt;=COUNTA(V$2:V$39),V11,INDEX(BE$2:BE$39,ROW(W10)-COUNTA(V$2:V$39)))</f>
        <v>0</v>
      </c>
      <c r="X51" s="18">
        <f t="shared" ref="X51:X81" si="9">IF(ROW(X10)&lt;=COUNTA(W$2:W$39),W11,INDEX(BF$2:BF$39,ROW(X10)-COUNTA(W$2:W$39)))</f>
        <v>0</v>
      </c>
      <c r="Y51" s="18">
        <f t="shared" ref="Y51:Y81" si="10">IF(ROW(Y10)&lt;=COUNTA(X$2:X$39),X11,INDEX(BG$2:BG$39,ROW(Y10)-COUNTA(X$2:X$39)))</f>
        <v>0</v>
      </c>
      <c r="Z51" s="18">
        <f t="shared" ref="Z51:Z81" si="11">IF(ROW(Z10)&lt;=COUNTA(Y$2:Y$39),Y11,INDEX(BH$2:BH$39,ROW(Z10)-COUNTA(Y$2:Y$39)))</f>
        <v>0</v>
      </c>
      <c r="AA51" s="18">
        <f t="shared" ref="AA51:AA81" si="12">IF(ROW(AA10)&lt;=COUNTA(Z$2:Z$39),Z11,INDEX(BI$2:BI$39,ROW(AA10)-COUNTA(Z$2:Z$39)))</f>
        <v>0</v>
      </c>
      <c r="AB51" s="18">
        <f t="shared" ref="AB51:AB81" si="13">IF(ROW(AB10)&lt;=COUNTA(AA$2:AA$39),AA11,INDEX(BJ$2:BJ$39,ROW(AB10)-COUNTA(AA$2:AA$39)))</f>
        <v>0</v>
      </c>
      <c r="AC51" s="18">
        <f t="shared" ref="AC51:AC81" si="14">IF(ROW(AC10)&lt;=COUNTA(AB$2:AB$39),AB11,INDEX(BK$2:BK$39,ROW(AC10)-COUNTA(AB$2:AB$39)))</f>
        <v>0</v>
      </c>
      <c r="AD51" s="18">
        <f t="shared" ref="AD51:AD81" si="15">IF(ROW(AD10)&lt;=COUNTA(AC$2:AC$39),AC11,INDEX(BL$2:BL$39,ROW(AD10)-COUNTA(AC$2:AC$39)))</f>
        <v>0</v>
      </c>
      <c r="AE51" s="18">
        <f t="shared" ref="AE51:AE81" si="16">IF(ROW(AE10)&lt;=COUNTA(AD$2:AD$39),AD11,INDEX(BM$2:BM$39,ROW(AE10)-COUNTA(AD$2:AD$39)))</f>
        <v>0</v>
      </c>
      <c r="AF51" s="18">
        <f t="shared" ref="AF51:AF81" si="17">IF(ROW(AF10)&lt;=COUNTA(AE$2:AE$39),AE11,INDEX(BN$2:BN$39,ROW(AF10)-COUNTA(AE$2:AE$39)))</f>
        <v>0</v>
      </c>
      <c r="AG51" s="18">
        <f t="shared" ref="AG51:AG81" si="18">IF(ROW(AG10)&lt;=COUNTA(AF$2:AF$39),AF11,INDEX(BO$2:BO$39,ROW(AG10)-COUNTA(AF$2:AF$39)))</f>
        <v>0</v>
      </c>
      <c r="AH51" s="18">
        <f t="shared" ref="AH51:AH81" si="19">IF(ROW(AH10)&lt;=COUNTA(AG$2:AG$39),AG11,INDEX(BP$2:BP$39,ROW(AH10)-COUNTA(AG$2:AG$39)))</f>
        <v>0</v>
      </c>
      <c r="AI51" s="18">
        <f t="shared" ref="AI51:AI81" si="20">IF(ROW(AI10)&lt;=COUNTA(AH$2:AH$39),AH11,INDEX(BQ$2:BQ$39,ROW(AI10)-COUNTA(AH$2:AH$39)))</f>
        <v>0</v>
      </c>
      <c r="AJ51" s="18">
        <f t="shared" ref="AJ51:AJ81" si="21">IF(ROW(AJ10)&lt;=COUNTA(AI$2:AI$39),AI11,INDEX(BR$2:BR$39,ROW(AJ10)-COUNTA(AI$2:AI$39)))</f>
        <v>0</v>
      </c>
    </row>
    <row r="52" spans="2:36" x14ac:dyDescent="0.25">
      <c r="B52"/>
      <c r="C52" s="16" t="str">
        <f t="shared" si="1"/>
        <v>Управляющие компании, договоры на содержание и ремонт жилья</v>
      </c>
      <c r="D52" s="16" t="str">
        <f t="shared" si="1"/>
        <v>МСТ</v>
      </c>
      <c r="E52" s="21" t="str">
        <f t="shared" si="2"/>
        <v>МСТ</v>
      </c>
      <c r="F52" s="20" t="str">
        <f t="shared" si="3"/>
        <v>Правительство Московской области</v>
      </c>
      <c r="G52" s="20" t="str">
        <f t="shared" si="4"/>
        <v>городской округ город Долгопрудный</v>
      </c>
      <c r="H52" s="19">
        <f t="shared" si="5"/>
        <v>1</v>
      </c>
      <c r="I52" s="18">
        <f t="shared" si="6"/>
        <v>0</v>
      </c>
      <c r="J52" s="18">
        <f t="shared" ref="J52:J81" si="22">IF(ROW(J11)&lt;=COUNTA(I$2:I$39),I12,INDEX(AR$2:AR$39,ROW(J11)-COUNTA(I$2:I$39)))</f>
        <v>0</v>
      </c>
      <c r="K52" s="18">
        <f t="shared" ref="K52:K81" si="23">IF(ROW(K11)&lt;=COUNTA(J$2:J$39),J12,INDEX(AS$2:AS$39,ROW(K11)-COUNTA(J$2:J$39)))</f>
        <v>0</v>
      </c>
      <c r="L52" s="18">
        <f t="shared" ref="L52:L81" si="24">IF(ROW(L11)&lt;=COUNTA(K$2:K$39),K12,INDEX(AT$2:AT$39,ROW(L11)-COUNTA(K$2:K$39)))</f>
        <v>0</v>
      </c>
      <c r="M52" s="18">
        <f t="shared" ref="M52:M81" si="25">IF(ROW(M11)&lt;=COUNTA(L$2:L$39),L12,INDEX(AU$2:AU$39,ROW(M11)-COUNTA(L$2:L$39)))</f>
        <v>0</v>
      </c>
      <c r="N52" s="18">
        <f t="shared" ref="N52:N81" si="26">IF(ROW(N11)&lt;=COUNTA(M$2:M$39),M12,INDEX(AV$2:AV$39,ROW(N11)-COUNTA(M$2:M$39)))</f>
        <v>0</v>
      </c>
      <c r="O52" s="18">
        <f t="shared" ref="O52:O81" si="27">IF(ROW(O11)&lt;=COUNTA(N$2:N$39),N12,INDEX(AW$2:AW$39,ROW(O11)-COUNTA(N$2:N$39)))</f>
        <v>0</v>
      </c>
      <c r="P52" s="18">
        <f t="shared" ref="P52:P81" si="28">IF(ROW(P11)&lt;=COUNTA(O$2:O$39),O12,INDEX(AX$2:AX$39,ROW(P11)-COUNTA(O$2:O$39)))</f>
        <v>1</v>
      </c>
      <c r="Q52" s="18">
        <f t="shared" ref="Q52:Q81" si="29">IF(ROW(Q11)&lt;=COUNTA(P$2:P$39),P12,INDEX(AY$2:AY$39,ROW(Q11)-COUNTA(P$2:P$39)))</f>
        <v>0</v>
      </c>
      <c r="R52" s="18">
        <f t="shared" ref="R52:R81" si="30">IF(ROW(R11)&lt;=COUNTA(Q$2:Q$39),Q12,INDEX(AZ$2:AZ$39,ROW(R11)-COUNTA(Q$2:Q$39)))</f>
        <v>0</v>
      </c>
      <c r="S52" s="18">
        <f t="shared" ref="S52:S81" si="31">IF(ROW(S11)&lt;=COUNTA(R$2:R$39),R12,INDEX(BA$2:BA$39,ROW(S11)-COUNTA(R$2:R$39)))</f>
        <v>0</v>
      </c>
      <c r="T52" s="18">
        <f t="shared" ref="T52:T81" si="32">IF(ROW(T11)&lt;=COUNTA(S$2:S$39),S12,INDEX(BB$2:BB$39,ROW(T11)-COUNTA(S$2:S$39)))</f>
        <v>0</v>
      </c>
      <c r="U52" s="18">
        <f t="shared" ref="U52:U81" si="33">IF(ROW(U11)&lt;=COUNTA(T$2:T$39),T12,INDEX(BC$2:BC$39,ROW(U11)-COUNTA(T$2:T$39)))</f>
        <v>0</v>
      </c>
      <c r="V52" s="18">
        <f t="shared" si="7"/>
        <v>0</v>
      </c>
      <c r="W52" s="18">
        <f t="shared" si="8"/>
        <v>0</v>
      </c>
      <c r="X52" s="18">
        <f t="shared" si="9"/>
        <v>0</v>
      </c>
      <c r="Y52" s="18">
        <f t="shared" si="10"/>
        <v>0</v>
      </c>
      <c r="Z52" s="18">
        <f t="shared" si="11"/>
        <v>0</v>
      </c>
      <c r="AA52" s="18">
        <f t="shared" si="12"/>
        <v>0</v>
      </c>
      <c r="AB52" s="18">
        <f t="shared" si="13"/>
        <v>0</v>
      </c>
      <c r="AC52" s="18">
        <f t="shared" si="14"/>
        <v>0</v>
      </c>
      <c r="AD52" s="18">
        <f t="shared" si="15"/>
        <v>0</v>
      </c>
      <c r="AE52" s="18">
        <f t="shared" si="16"/>
        <v>0</v>
      </c>
      <c r="AF52" s="18">
        <f t="shared" si="17"/>
        <v>0</v>
      </c>
      <c r="AG52" s="18">
        <f t="shared" si="18"/>
        <v>0</v>
      </c>
      <c r="AH52" s="18">
        <f t="shared" si="19"/>
        <v>0</v>
      </c>
      <c r="AI52" s="18">
        <f t="shared" si="20"/>
        <v>0</v>
      </c>
      <c r="AJ52" s="18">
        <f t="shared" si="21"/>
        <v>0</v>
      </c>
    </row>
    <row r="53" spans="2:36" x14ac:dyDescent="0.25">
      <c r="B53"/>
      <c r="C53" s="16" t="str">
        <f t="shared" si="1"/>
        <v>Управляющие компании, договоры на содержание и ремонт жилья</v>
      </c>
      <c r="D53" s="16" t="str">
        <f t="shared" si="1"/>
        <v>МСТ</v>
      </c>
      <c r="E53" s="21" t="str">
        <f t="shared" si="2"/>
        <v>МСТ</v>
      </c>
      <c r="F53" s="20" t="str">
        <f t="shared" si="3"/>
        <v>Правительство Московской области</v>
      </c>
      <c r="G53" s="20" t="str">
        <f t="shared" si="4"/>
        <v>городской округ город Жуковский</v>
      </c>
      <c r="H53" s="19">
        <f t="shared" si="5"/>
        <v>1</v>
      </c>
      <c r="I53" s="18">
        <f t="shared" si="6"/>
        <v>0</v>
      </c>
      <c r="J53" s="18">
        <f t="shared" si="22"/>
        <v>0</v>
      </c>
      <c r="K53" s="18">
        <f t="shared" si="23"/>
        <v>0</v>
      </c>
      <c r="L53" s="18">
        <f t="shared" si="24"/>
        <v>0</v>
      </c>
      <c r="M53" s="18">
        <f t="shared" si="25"/>
        <v>0</v>
      </c>
      <c r="N53" s="18">
        <f t="shared" si="26"/>
        <v>0</v>
      </c>
      <c r="O53" s="18">
        <f t="shared" si="27"/>
        <v>0</v>
      </c>
      <c r="P53" s="18">
        <f t="shared" si="28"/>
        <v>1</v>
      </c>
      <c r="Q53" s="18">
        <f t="shared" si="29"/>
        <v>0</v>
      </c>
      <c r="R53" s="18">
        <f t="shared" si="30"/>
        <v>0</v>
      </c>
      <c r="S53" s="18">
        <f t="shared" si="31"/>
        <v>0</v>
      </c>
      <c r="T53" s="18">
        <f t="shared" si="32"/>
        <v>0</v>
      </c>
      <c r="U53" s="18">
        <f t="shared" si="33"/>
        <v>0</v>
      </c>
      <c r="V53" s="18">
        <f t="shared" si="7"/>
        <v>0</v>
      </c>
      <c r="W53" s="18">
        <f t="shared" si="8"/>
        <v>0</v>
      </c>
      <c r="X53" s="18">
        <f t="shared" si="9"/>
        <v>0</v>
      </c>
      <c r="Y53" s="18">
        <f t="shared" si="10"/>
        <v>0</v>
      </c>
      <c r="Z53" s="18">
        <f t="shared" si="11"/>
        <v>0</v>
      </c>
      <c r="AA53" s="18">
        <f t="shared" si="12"/>
        <v>0</v>
      </c>
      <c r="AB53" s="18">
        <f t="shared" si="13"/>
        <v>0</v>
      </c>
      <c r="AC53" s="18">
        <f t="shared" si="14"/>
        <v>0</v>
      </c>
      <c r="AD53" s="18">
        <f t="shared" si="15"/>
        <v>0</v>
      </c>
      <c r="AE53" s="18">
        <f t="shared" si="16"/>
        <v>0</v>
      </c>
      <c r="AF53" s="18">
        <f t="shared" si="17"/>
        <v>0</v>
      </c>
      <c r="AG53" s="18">
        <f t="shared" si="18"/>
        <v>0</v>
      </c>
      <c r="AH53" s="18">
        <f t="shared" si="19"/>
        <v>0</v>
      </c>
      <c r="AI53" s="18">
        <f t="shared" si="20"/>
        <v>0</v>
      </c>
      <c r="AJ53" s="18">
        <f t="shared" si="21"/>
        <v>0</v>
      </c>
    </row>
    <row r="54" spans="2:36" x14ac:dyDescent="0.25">
      <c r="B54"/>
      <c r="C54" s="16" t="str">
        <f t="shared" si="1"/>
        <v>Управляющие компании, договоры на содержание и ремонт жилья</v>
      </c>
      <c r="D54" s="16" t="str">
        <f t="shared" si="1"/>
        <v>МСТ</v>
      </c>
      <c r="E54" s="21" t="str">
        <f t="shared" si="2"/>
        <v>МСТ</v>
      </c>
      <c r="F54" s="20" t="str">
        <f t="shared" si="3"/>
        <v>Правительство Московской области</v>
      </c>
      <c r="G54" s="20" t="str">
        <f t="shared" si="4"/>
        <v>городской округ город Ивантеевка</v>
      </c>
      <c r="H54" s="19">
        <f t="shared" si="5"/>
        <v>5</v>
      </c>
      <c r="I54" s="18">
        <f t="shared" si="6"/>
        <v>0</v>
      </c>
      <c r="J54" s="18">
        <f t="shared" si="22"/>
        <v>0</v>
      </c>
      <c r="K54" s="18">
        <f t="shared" si="23"/>
        <v>0</v>
      </c>
      <c r="L54" s="18">
        <f t="shared" si="24"/>
        <v>0</v>
      </c>
      <c r="M54" s="18">
        <f t="shared" si="25"/>
        <v>0</v>
      </c>
      <c r="N54" s="18">
        <f t="shared" si="26"/>
        <v>0</v>
      </c>
      <c r="O54" s="18">
        <f t="shared" si="27"/>
        <v>0</v>
      </c>
      <c r="P54" s="18">
        <f t="shared" si="28"/>
        <v>2</v>
      </c>
      <c r="Q54" s="18">
        <f t="shared" si="29"/>
        <v>0</v>
      </c>
      <c r="R54" s="18">
        <f t="shared" si="30"/>
        <v>0</v>
      </c>
      <c r="S54" s="18">
        <f t="shared" si="31"/>
        <v>3</v>
      </c>
      <c r="T54" s="18">
        <f t="shared" si="32"/>
        <v>0</v>
      </c>
      <c r="U54" s="18">
        <f t="shared" si="33"/>
        <v>0</v>
      </c>
      <c r="V54" s="18">
        <f t="shared" si="7"/>
        <v>0</v>
      </c>
      <c r="W54" s="18">
        <f t="shared" si="8"/>
        <v>0</v>
      </c>
      <c r="X54" s="18">
        <f t="shared" si="9"/>
        <v>0</v>
      </c>
      <c r="Y54" s="18">
        <f t="shared" si="10"/>
        <v>0</v>
      </c>
      <c r="Z54" s="18">
        <f t="shared" si="11"/>
        <v>0</v>
      </c>
      <c r="AA54" s="18">
        <f t="shared" si="12"/>
        <v>0</v>
      </c>
      <c r="AB54" s="18">
        <f t="shared" si="13"/>
        <v>0</v>
      </c>
      <c r="AC54" s="18">
        <f t="shared" si="14"/>
        <v>0</v>
      </c>
      <c r="AD54" s="18">
        <f t="shared" si="15"/>
        <v>0</v>
      </c>
      <c r="AE54" s="18">
        <f t="shared" si="16"/>
        <v>0</v>
      </c>
      <c r="AF54" s="18">
        <f t="shared" si="17"/>
        <v>0</v>
      </c>
      <c r="AG54" s="18">
        <f t="shared" si="18"/>
        <v>0</v>
      </c>
      <c r="AH54" s="18">
        <f t="shared" si="19"/>
        <v>0</v>
      </c>
      <c r="AI54" s="18">
        <f t="shared" si="20"/>
        <v>0</v>
      </c>
      <c r="AJ54" s="18">
        <f t="shared" si="21"/>
        <v>0</v>
      </c>
    </row>
    <row r="55" spans="2:36" x14ac:dyDescent="0.25">
      <c r="B55"/>
      <c r="C55" s="16" t="str">
        <f t="shared" si="1"/>
        <v>Управляющие компании, договоры на содержание и ремонт жилья</v>
      </c>
      <c r="D55" s="16" t="str">
        <f t="shared" si="1"/>
        <v>МСТ</v>
      </c>
      <c r="E55" s="21" t="str">
        <f t="shared" si="2"/>
        <v>МСТ</v>
      </c>
      <c r="F55" s="20" t="str">
        <f t="shared" si="3"/>
        <v>Правительство Московской области</v>
      </c>
      <c r="G55" s="20" t="str">
        <f t="shared" si="4"/>
        <v>городской округ город Королев</v>
      </c>
      <c r="H55" s="19">
        <f t="shared" si="5"/>
        <v>1</v>
      </c>
      <c r="I55" s="18">
        <f t="shared" si="6"/>
        <v>0</v>
      </c>
      <c r="J55" s="18">
        <f t="shared" si="22"/>
        <v>0</v>
      </c>
      <c r="K55" s="18">
        <f t="shared" si="23"/>
        <v>0</v>
      </c>
      <c r="L55" s="18">
        <f t="shared" si="24"/>
        <v>0</v>
      </c>
      <c r="M55" s="18">
        <f t="shared" si="25"/>
        <v>0</v>
      </c>
      <c r="N55" s="18">
        <f t="shared" si="26"/>
        <v>0</v>
      </c>
      <c r="O55" s="18">
        <f t="shared" si="27"/>
        <v>0</v>
      </c>
      <c r="P55" s="18">
        <f t="shared" si="28"/>
        <v>1</v>
      </c>
      <c r="Q55" s="18">
        <f t="shared" si="29"/>
        <v>0</v>
      </c>
      <c r="R55" s="18">
        <f t="shared" si="30"/>
        <v>0</v>
      </c>
      <c r="S55" s="18">
        <f t="shared" si="31"/>
        <v>0</v>
      </c>
      <c r="T55" s="18">
        <f t="shared" si="32"/>
        <v>0</v>
      </c>
      <c r="U55" s="18">
        <f t="shared" si="33"/>
        <v>0</v>
      </c>
      <c r="V55" s="18">
        <f t="shared" si="7"/>
        <v>0</v>
      </c>
      <c r="W55" s="18">
        <f t="shared" si="8"/>
        <v>0</v>
      </c>
      <c r="X55" s="18">
        <f t="shared" si="9"/>
        <v>0</v>
      </c>
      <c r="Y55" s="18">
        <f t="shared" si="10"/>
        <v>0</v>
      </c>
      <c r="Z55" s="18">
        <f t="shared" si="11"/>
        <v>0</v>
      </c>
      <c r="AA55" s="18">
        <f t="shared" si="12"/>
        <v>0</v>
      </c>
      <c r="AB55" s="18">
        <f t="shared" si="13"/>
        <v>0</v>
      </c>
      <c r="AC55" s="18">
        <f t="shared" si="14"/>
        <v>0</v>
      </c>
      <c r="AD55" s="18">
        <f t="shared" si="15"/>
        <v>0</v>
      </c>
      <c r="AE55" s="18">
        <f t="shared" si="16"/>
        <v>0</v>
      </c>
      <c r="AF55" s="18">
        <f t="shared" si="17"/>
        <v>0</v>
      </c>
      <c r="AG55" s="18">
        <f t="shared" si="18"/>
        <v>0</v>
      </c>
      <c r="AH55" s="18">
        <f t="shared" si="19"/>
        <v>0</v>
      </c>
      <c r="AI55" s="18">
        <f t="shared" si="20"/>
        <v>0</v>
      </c>
      <c r="AJ55" s="18">
        <f t="shared" si="21"/>
        <v>0</v>
      </c>
    </row>
    <row r="56" spans="2:36" x14ac:dyDescent="0.25">
      <c r="B56"/>
      <c r="C56" s="16" t="str">
        <f t="shared" si="1"/>
        <v>Управляющие компании, договоры на содержание и ремонт жилья</v>
      </c>
      <c r="D56" s="16" t="str">
        <f t="shared" si="1"/>
        <v>МСТ</v>
      </c>
      <c r="E56" s="21" t="str">
        <f t="shared" si="2"/>
        <v>МСТ</v>
      </c>
      <c r="F56" s="20" t="str">
        <f t="shared" si="3"/>
        <v>Правительство Московской области</v>
      </c>
      <c r="G56" s="20" t="str">
        <f t="shared" si="4"/>
        <v>городской округ город Лобня</v>
      </c>
      <c r="H56" s="19">
        <f t="shared" si="5"/>
        <v>3</v>
      </c>
      <c r="I56" s="18">
        <f t="shared" si="6"/>
        <v>0</v>
      </c>
      <c r="J56" s="18">
        <f t="shared" si="22"/>
        <v>0</v>
      </c>
      <c r="K56" s="18">
        <f t="shared" si="23"/>
        <v>0</v>
      </c>
      <c r="L56" s="18">
        <f t="shared" si="24"/>
        <v>0</v>
      </c>
      <c r="M56" s="18">
        <f t="shared" si="25"/>
        <v>0</v>
      </c>
      <c r="N56" s="18">
        <f t="shared" si="26"/>
        <v>0</v>
      </c>
      <c r="O56" s="18">
        <f t="shared" si="27"/>
        <v>0</v>
      </c>
      <c r="P56" s="18">
        <f t="shared" si="28"/>
        <v>3</v>
      </c>
      <c r="Q56" s="18">
        <f t="shared" si="29"/>
        <v>0</v>
      </c>
      <c r="R56" s="18">
        <f t="shared" si="30"/>
        <v>0</v>
      </c>
      <c r="S56" s="18">
        <f t="shared" si="31"/>
        <v>0</v>
      </c>
      <c r="T56" s="18">
        <f t="shared" si="32"/>
        <v>0</v>
      </c>
      <c r="U56" s="18">
        <f t="shared" si="33"/>
        <v>0</v>
      </c>
      <c r="V56" s="18">
        <f t="shared" si="7"/>
        <v>0</v>
      </c>
      <c r="W56" s="18">
        <f t="shared" si="8"/>
        <v>0</v>
      </c>
      <c r="X56" s="18">
        <f t="shared" si="9"/>
        <v>0</v>
      </c>
      <c r="Y56" s="18">
        <f t="shared" si="10"/>
        <v>0</v>
      </c>
      <c r="Z56" s="18">
        <f t="shared" si="11"/>
        <v>0</v>
      </c>
      <c r="AA56" s="18">
        <f t="shared" si="12"/>
        <v>0</v>
      </c>
      <c r="AB56" s="18">
        <f t="shared" si="13"/>
        <v>0</v>
      </c>
      <c r="AC56" s="18">
        <f t="shared" si="14"/>
        <v>0</v>
      </c>
      <c r="AD56" s="18">
        <f t="shared" si="15"/>
        <v>0</v>
      </c>
      <c r="AE56" s="18">
        <f t="shared" si="16"/>
        <v>0</v>
      </c>
      <c r="AF56" s="18">
        <f t="shared" si="17"/>
        <v>0</v>
      </c>
      <c r="AG56" s="18">
        <f t="shared" si="18"/>
        <v>0</v>
      </c>
      <c r="AH56" s="18">
        <f t="shared" si="19"/>
        <v>0</v>
      </c>
      <c r="AI56" s="18">
        <f t="shared" si="20"/>
        <v>0</v>
      </c>
      <c r="AJ56" s="18">
        <f t="shared" si="21"/>
        <v>0</v>
      </c>
    </row>
    <row r="57" spans="2:36" x14ac:dyDescent="0.25">
      <c r="B57"/>
      <c r="C57" s="16" t="str">
        <f t="shared" si="1"/>
        <v>Управляющие компании, договоры на содержание и ремонт жилья</v>
      </c>
      <c r="D57" s="16" t="str">
        <f t="shared" si="1"/>
        <v>МСТ</v>
      </c>
      <c r="E57" s="21" t="str">
        <f t="shared" si="2"/>
        <v>МСТ</v>
      </c>
      <c r="F57" s="20" t="str">
        <f t="shared" si="3"/>
        <v>Правительство Московской области</v>
      </c>
      <c r="G57" s="20" t="str">
        <f t="shared" si="4"/>
        <v>городской округ город Лыткарино</v>
      </c>
      <c r="H57" s="19">
        <f t="shared" si="5"/>
        <v>1</v>
      </c>
      <c r="I57" s="18">
        <f t="shared" si="6"/>
        <v>0</v>
      </c>
      <c r="J57" s="18">
        <f t="shared" si="22"/>
        <v>0</v>
      </c>
      <c r="K57" s="18">
        <f t="shared" si="23"/>
        <v>0</v>
      </c>
      <c r="L57" s="18">
        <f t="shared" si="24"/>
        <v>0</v>
      </c>
      <c r="M57" s="18">
        <f t="shared" si="25"/>
        <v>0</v>
      </c>
      <c r="N57" s="18">
        <f t="shared" si="26"/>
        <v>0</v>
      </c>
      <c r="O57" s="18">
        <f t="shared" si="27"/>
        <v>0</v>
      </c>
      <c r="P57" s="18">
        <f t="shared" si="28"/>
        <v>1</v>
      </c>
      <c r="Q57" s="18">
        <f t="shared" si="29"/>
        <v>0</v>
      </c>
      <c r="R57" s="18">
        <f t="shared" si="30"/>
        <v>0</v>
      </c>
      <c r="S57" s="18">
        <f t="shared" si="31"/>
        <v>0</v>
      </c>
      <c r="T57" s="18">
        <f t="shared" si="32"/>
        <v>0</v>
      </c>
      <c r="U57" s="18">
        <f t="shared" si="33"/>
        <v>0</v>
      </c>
      <c r="V57" s="18">
        <f t="shared" si="7"/>
        <v>0</v>
      </c>
      <c r="W57" s="18">
        <f t="shared" si="8"/>
        <v>0</v>
      </c>
      <c r="X57" s="18">
        <f t="shared" si="9"/>
        <v>0</v>
      </c>
      <c r="Y57" s="18">
        <f t="shared" si="10"/>
        <v>0</v>
      </c>
      <c r="Z57" s="18">
        <f t="shared" si="11"/>
        <v>0</v>
      </c>
      <c r="AA57" s="18">
        <f t="shared" si="12"/>
        <v>0</v>
      </c>
      <c r="AB57" s="18">
        <f t="shared" si="13"/>
        <v>0</v>
      </c>
      <c r="AC57" s="18">
        <f t="shared" si="14"/>
        <v>0</v>
      </c>
      <c r="AD57" s="18">
        <f t="shared" si="15"/>
        <v>0</v>
      </c>
      <c r="AE57" s="18">
        <f t="shared" si="16"/>
        <v>0</v>
      </c>
      <c r="AF57" s="18">
        <f t="shared" si="17"/>
        <v>0</v>
      </c>
      <c r="AG57" s="18">
        <f t="shared" si="18"/>
        <v>0</v>
      </c>
      <c r="AH57" s="18">
        <f t="shared" si="19"/>
        <v>0</v>
      </c>
      <c r="AI57" s="18">
        <f t="shared" si="20"/>
        <v>0</v>
      </c>
      <c r="AJ57" s="18">
        <f t="shared" si="21"/>
        <v>0</v>
      </c>
    </row>
    <row r="58" spans="2:36" x14ac:dyDescent="0.25">
      <c r="B58"/>
      <c r="C58" s="16" t="str">
        <f t="shared" si="1"/>
        <v>Управляющие компании, договоры на содержание и ремонт жилья</v>
      </c>
      <c r="D58" s="16" t="str">
        <f t="shared" si="1"/>
        <v>МСТ</v>
      </c>
      <c r="E58" s="21" t="str">
        <f t="shared" si="2"/>
        <v>МСТ</v>
      </c>
      <c r="F58" s="20" t="str">
        <f t="shared" si="3"/>
        <v>Правительство Московской области</v>
      </c>
      <c r="G58" s="20" t="str">
        <f t="shared" si="4"/>
        <v>городской округ город Реутов</v>
      </c>
      <c r="H58" s="19">
        <f t="shared" si="5"/>
        <v>2</v>
      </c>
      <c r="I58" s="18">
        <f t="shared" si="6"/>
        <v>0</v>
      </c>
      <c r="J58" s="18">
        <f t="shared" si="22"/>
        <v>0</v>
      </c>
      <c r="K58" s="18">
        <f t="shared" si="23"/>
        <v>0</v>
      </c>
      <c r="L58" s="18">
        <f t="shared" si="24"/>
        <v>0</v>
      </c>
      <c r="M58" s="18">
        <f t="shared" si="25"/>
        <v>0</v>
      </c>
      <c r="N58" s="18">
        <f t="shared" si="26"/>
        <v>0</v>
      </c>
      <c r="O58" s="18">
        <f t="shared" si="27"/>
        <v>0</v>
      </c>
      <c r="P58" s="18">
        <f t="shared" si="28"/>
        <v>2</v>
      </c>
      <c r="Q58" s="18">
        <f t="shared" si="29"/>
        <v>0</v>
      </c>
      <c r="R58" s="18">
        <f t="shared" si="30"/>
        <v>0</v>
      </c>
      <c r="S58" s="18">
        <f t="shared" si="31"/>
        <v>0</v>
      </c>
      <c r="T58" s="18">
        <f t="shared" si="32"/>
        <v>0</v>
      </c>
      <c r="U58" s="18">
        <f t="shared" si="33"/>
        <v>0</v>
      </c>
      <c r="V58" s="18">
        <f t="shared" si="7"/>
        <v>0</v>
      </c>
      <c r="W58" s="18">
        <f t="shared" si="8"/>
        <v>0</v>
      </c>
      <c r="X58" s="18">
        <f t="shared" si="9"/>
        <v>0</v>
      </c>
      <c r="Y58" s="18">
        <f t="shared" si="10"/>
        <v>0</v>
      </c>
      <c r="Z58" s="18">
        <f t="shared" si="11"/>
        <v>0</v>
      </c>
      <c r="AA58" s="18">
        <f t="shared" si="12"/>
        <v>0</v>
      </c>
      <c r="AB58" s="18">
        <f t="shared" si="13"/>
        <v>0</v>
      </c>
      <c r="AC58" s="18">
        <f t="shared" si="14"/>
        <v>0</v>
      </c>
      <c r="AD58" s="18">
        <f t="shared" si="15"/>
        <v>0</v>
      </c>
      <c r="AE58" s="18">
        <f t="shared" si="16"/>
        <v>0</v>
      </c>
      <c r="AF58" s="18">
        <f t="shared" si="17"/>
        <v>0</v>
      </c>
      <c r="AG58" s="18">
        <f t="shared" si="18"/>
        <v>0</v>
      </c>
      <c r="AH58" s="18">
        <f t="shared" si="19"/>
        <v>0</v>
      </c>
      <c r="AI58" s="18">
        <f t="shared" si="20"/>
        <v>0</v>
      </c>
      <c r="AJ58" s="18">
        <f t="shared" si="21"/>
        <v>0</v>
      </c>
    </row>
    <row r="59" spans="2:36" x14ac:dyDescent="0.25">
      <c r="B59"/>
      <c r="C59" s="16" t="str">
        <f t="shared" si="1"/>
        <v>Управляющие компании, договоры на содержание и ремонт жилья</v>
      </c>
      <c r="D59" s="16" t="str">
        <f t="shared" si="1"/>
        <v>МСТ</v>
      </c>
      <c r="E59" s="21" t="str">
        <f t="shared" si="2"/>
        <v>МСТ</v>
      </c>
      <c r="F59" s="20" t="str">
        <f t="shared" si="3"/>
        <v>Правительство Московской области</v>
      </c>
      <c r="G59" s="20" t="str">
        <f t="shared" si="4"/>
        <v>городской округ город Электросталь</v>
      </c>
      <c r="H59" s="19">
        <f t="shared" si="5"/>
        <v>1</v>
      </c>
      <c r="I59" s="18">
        <f t="shared" si="6"/>
        <v>0</v>
      </c>
      <c r="J59" s="18">
        <f t="shared" si="22"/>
        <v>0</v>
      </c>
      <c r="K59" s="18">
        <f t="shared" si="23"/>
        <v>0</v>
      </c>
      <c r="L59" s="18">
        <f t="shared" si="24"/>
        <v>0</v>
      </c>
      <c r="M59" s="18">
        <f t="shared" si="25"/>
        <v>0</v>
      </c>
      <c r="N59" s="18">
        <f t="shared" si="26"/>
        <v>0</v>
      </c>
      <c r="O59" s="18">
        <f t="shared" si="27"/>
        <v>0</v>
      </c>
      <c r="P59" s="18">
        <f t="shared" si="28"/>
        <v>1</v>
      </c>
      <c r="Q59" s="18">
        <f t="shared" si="29"/>
        <v>0</v>
      </c>
      <c r="R59" s="18">
        <f t="shared" si="30"/>
        <v>0</v>
      </c>
      <c r="S59" s="18">
        <f t="shared" si="31"/>
        <v>0</v>
      </c>
      <c r="T59" s="18">
        <f t="shared" si="32"/>
        <v>0</v>
      </c>
      <c r="U59" s="18">
        <f t="shared" si="33"/>
        <v>0</v>
      </c>
      <c r="V59" s="18">
        <f t="shared" si="7"/>
        <v>0</v>
      </c>
      <c r="W59" s="18">
        <f t="shared" si="8"/>
        <v>0</v>
      </c>
      <c r="X59" s="18">
        <f t="shared" si="9"/>
        <v>0</v>
      </c>
      <c r="Y59" s="18">
        <f t="shared" si="10"/>
        <v>0</v>
      </c>
      <c r="Z59" s="18">
        <f t="shared" si="11"/>
        <v>0</v>
      </c>
      <c r="AA59" s="18">
        <f t="shared" si="12"/>
        <v>0</v>
      </c>
      <c r="AB59" s="18">
        <f t="shared" si="13"/>
        <v>0</v>
      </c>
      <c r="AC59" s="18">
        <f t="shared" si="14"/>
        <v>0</v>
      </c>
      <c r="AD59" s="18">
        <f t="shared" si="15"/>
        <v>0</v>
      </c>
      <c r="AE59" s="18">
        <f t="shared" si="16"/>
        <v>0</v>
      </c>
      <c r="AF59" s="18">
        <f t="shared" si="17"/>
        <v>0</v>
      </c>
      <c r="AG59" s="18">
        <f t="shared" si="18"/>
        <v>0</v>
      </c>
      <c r="AH59" s="18">
        <f t="shared" si="19"/>
        <v>0</v>
      </c>
      <c r="AI59" s="18">
        <f t="shared" si="20"/>
        <v>0</v>
      </c>
      <c r="AJ59" s="18">
        <f t="shared" si="21"/>
        <v>0</v>
      </c>
    </row>
    <row r="60" spans="2:36" x14ac:dyDescent="0.25">
      <c r="B60"/>
      <c r="C60" s="16" t="str">
        <f t="shared" si="1"/>
        <v>Управляющие компании, договоры на содержание и ремонт жилья</v>
      </c>
      <c r="D60" s="16" t="str">
        <f t="shared" si="1"/>
        <v>МСТ</v>
      </c>
      <c r="E60" s="21" t="str">
        <f t="shared" si="2"/>
        <v>МСТ</v>
      </c>
      <c r="F60" s="20" t="str">
        <f t="shared" si="3"/>
        <v>Правительство Московской области</v>
      </c>
      <c r="G60" s="20" t="str">
        <f t="shared" si="4"/>
        <v>городской округ город Юбилейный</v>
      </c>
      <c r="H60" s="19">
        <f t="shared" si="5"/>
        <v>1</v>
      </c>
      <c r="I60" s="18">
        <f t="shared" si="6"/>
        <v>0</v>
      </c>
      <c r="J60" s="18">
        <f t="shared" si="22"/>
        <v>0</v>
      </c>
      <c r="K60" s="18">
        <f t="shared" si="23"/>
        <v>0</v>
      </c>
      <c r="L60" s="18">
        <f t="shared" si="24"/>
        <v>0</v>
      </c>
      <c r="M60" s="18">
        <f t="shared" si="25"/>
        <v>0</v>
      </c>
      <c r="N60" s="18">
        <f t="shared" si="26"/>
        <v>0</v>
      </c>
      <c r="O60" s="18">
        <f t="shared" si="27"/>
        <v>0</v>
      </c>
      <c r="P60" s="18">
        <f t="shared" si="28"/>
        <v>1</v>
      </c>
      <c r="Q60" s="18">
        <f t="shared" si="29"/>
        <v>0</v>
      </c>
      <c r="R60" s="18">
        <f t="shared" si="30"/>
        <v>0</v>
      </c>
      <c r="S60" s="18">
        <f t="shared" si="31"/>
        <v>0</v>
      </c>
      <c r="T60" s="18">
        <f t="shared" si="32"/>
        <v>0</v>
      </c>
      <c r="U60" s="18">
        <f t="shared" si="33"/>
        <v>0</v>
      </c>
      <c r="V60" s="18">
        <f t="shared" si="7"/>
        <v>0</v>
      </c>
      <c r="W60" s="18">
        <f t="shared" si="8"/>
        <v>0</v>
      </c>
      <c r="X60" s="18">
        <f t="shared" si="9"/>
        <v>0</v>
      </c>
      <c r="Y60" s="18">
        <f t="shared" si="10"/>
        <v>0</v>
      </c>
      <c r="Z60" s="18">
        <f t="shared" si="11"/>
        <v>0</v>
      </c>
      <c r="AA60" s="18">
        <f t="shared" si="12"/>
        <v>0</v>
      </c>
      <c r="AB60" s="18">
        <f t="shared" si="13"/>
        <v>0</v>
      </c>
      <c r="AC60" s="18">
        <f t="shared" si="14"/>
        <v>0</v>
      </c>
      <c r="AD60" s="18">
        <f t="shared" si="15"/>
        <v>0</v>
      </c>
      <c r="AE60" s="18">
        <f t="shared" si="16"/>
        <v>0</v>
      </c>
      <c r="AF60" s="18">
        <f t="shared" si="17"/>
        <v>0</v>
      </c>
      <c r="AG60" s="18">
        <f t="shared" si="18"/>
        <v>0</v>
      </c>
      <c r="AH60" s="18">
        <f t="shared" si="19"/>
        <v>0</v>
      </c>
      <c r="AI60" s="18">
        <f t="shared" si="20"/>
        <v>0</v>
      </c>
      <c r="AJ60" s="18">
        <f t="shared" si="21"/>
        <v>0</v>
      </c>
    </row>
    <row r="61" spans="2:36" x14ac:dyDescent="0.25">
      <c r="B61"/>
      <c r="C61" s="16" t="str">
        <f t="shared" si="1"/>
        <v>Управляющие компании, договоры на содержание и ремонт жилья</v>
      </c>
      <c r="D61" s="16" t="str">
        <f t="shared" si="1"/>
        <v>МСТ</v>
      </c>
      <c r="E61" s="21" t="str">
        <f t="shared" si="2"/>
        <v>МСТ</v>
      </c>
      <c r="F61" s="20" t="str">
        <f t="shared" si="3"/>
        <v>Правительство Московской области</v>
      </c>
      <c r="G61" s="20" t="str">
        <f t="shared" si="4"/>
        <v>Дмитровский муниципальный район</v>
      </c>
      <c r="H61" s="19">
        <f t="shared" si="5"/>
        <v>2</v>
      </c>
      <c r="I61" s="18">
        <f t="shared" si="6"/>
        <v>0</v>
      </c>
      <c r="J61" s="18">
        <f t="shared" si="22"/>
        <v>0</v>
      </c>
      <c r="K61" s="18">
        <f t="shared" si="23"/>
        <v>0</v>
      </c>
      <c r="L61" s="18">
        <f t="shared" si="24"/>
        <v>0</v>
      </c>
      <c r="M61" s="18">
        <f t="shared" si="25"/>
        <v>0</v>
      </c>
      <c r="N61" s="18">
        <f t="shared" si="26"/>
        <v>0</v>
      </c>
      <c r="O61" s="18">
        <f t="shared" si="27"/>
        <v>0</v>
      </c>
      <c r="P61" s="18">
        <f t="shared" si="28"/>
        <v>2</v>
      </c>
      <c r="Q61" s="18">
        <f t="shared" si="29"/>
        <v>0</v>
      </c>
      <c r="R61" s="18">
        <f t="shared" si="30"/>
        <v>0</v>
      </c>
      <c r="S61" s="18">
        <f t="shared" si="31"/>
        <v>0</v>
      </c>
      <c r="T61" s="18">
        <f t="shared" si="32"/>
        <v>0</v>
      </c>
      <c r="U61" s="18">
        <f t="shared" si="33"/>
        <v>0</v>
      </c>
      <c r="V61" s="18">
        <f t="shared" si="7"/>
        <v>0</v>
      </c>
      <c r="W61" s="18">
        <f t="shared" si="8"/>
        <v>0</v>
      </c>
      <c r="X61" s="18">
        <f t="shared" si="9"/>
        <v>0</v>
      </c>
      <c r="Y61" s="18">
        <f t="shared" si="10"/>
        <v>0</v>
      </c>
      <c r="Z61" s="18">
        <f t="shared" si="11"/>
        <v>0</v>
      </c>
      <c r="AA61" s="18">
        <f t="shared" si="12"/>
        <v>0</v>
      </c>
      <c r="AB61" s="18">
        <f t="shared" si="13"/>
        <v>0</v>
      </c>
      <c r="AC61" s="18">
        <f t="shared" si="14"/>
        <v>0</v>
      </c>
      <c r="AD61" s="18">
        <f t="shared" si="15"/>
        <v>0</v>
      </c>
      <c r="AE61" s="18">
        <f t="shared" si="16"/>
        <v>0</v>
      </c>
      <c r="AF61" s="18">
        <f t="shared" si="17"/>
        <v>0</v>
      </c>
      <c r="AG61" s="18">
        <f t="shared" si="18"/>
        <v>0</v>
      </c>
      <c r="AH61" s="18">
        <f t="shared" si="19"/>
        <v>0</v>
      </c>
      <c r="AI61" s="18">
        <f t="shared" si="20"/>
        <v>0</v>
      </c>
      <c r="AJ61" s="18">
        <f t="shared" si="21"/>
        <v>0</v>
      </c>
    </row>
    <row r="62" spans="2:36" x14ac:dyDescent="0.25">
      <c r="B62"/>
      <c r="C62" s="16" t="str">
        <f t="shared" si="1"/>
        <v>Управляющие компании, договоры на содержание и ремонт жилья</v>
      </c>
      <c r="D62" s="16" t="str">
        <f t="shared" si="1"/>
        <v>МСТ</v>
      </c>
      <c r="E62" s="21" t="str">
        <f t="shared" si="2"/>
        <v>МСТ</v>
      </c>
      <c r="F62" s="20" t="str">
        <f t="shared" si="3"/>
        <v>Правительство Московской области</v>
      </c>
      <c r="G62" s="20" t="str">
        <f t="shared" si="4"/>
        <v>Каширский муниципальный район(Московская обл)</v>
      </c>
      <c r="H62" s="19">
        <f t="shared" si="5"/>
        <v>1</v>
      </c>
      <c r="I62" s="18">
        <f t="shared" si="6"/>
        <v>0</v>
      </c>
      <c r="J62" s="18">
        <f t="shared" si="22"/>
        <v>0</v>
      </c>
      <c r="K62" s="18">
        <f t="shared" si="23"/>
        <v>0</v>
      </c>
      <c r="L62" s="18">
        <f t="shared" si="24"/>
        <v>0</v>
      </c>
      <c r="M62" s="18">
        <f t="shared" si="25"/>
        <v>0</v>
      </c>
      <c r="N62" s="18">
        <f t="shared" si="26"/>
        <v>0</v>
      </c>
      <c r="O62" s="18">
        <f t="shared" si="27"/>
        <v>0</v>
      </c>
      <c r="P62" s="18">
        <f t="shared" si="28"/>
        <v>1</v>
      </c>
      <c r="Q62" s="18">
        <f t="shared" si="29"/>
        <v>0</v>
      </c>
      <c r="R62" s="18">
        <f t="shared" si="30"/>
        <v>0</v>
      </c>
      <c r="S62" s="18">
        <f t="shared" si="31"/>
        <v>0</v>
      </c>
      <c r="T62" s="18">
        <f t="shared" si="32"/>
        <v>0</v>
      </c>
      <c r="U62" s="18">
        <f t="shared" si="33"/>
        <v>0</v>
      </c>
      <c r="V62" s="18">
        <f t="shared" si="7"/>
        <v>0</v>
      </c>
      <c r="W62" s="18">
        <f t="shared" si="8"/>
        <v>0</v>
      </c>
      <c r="X62" s="18">
        <f t="shared" si="9"/>
        <v>0</v>
      </c>
      <c r="Y62" s="18">
        <f t="shared" si="10"/>
        <v>0</v>
      </c>
      <c r="Z62" s="18">
        <f t="shared" si="11"/>
        <v>0</v>
      </c>
      <c r="AA62" s="18">
        <f t="shared" si="12"/>
        <v>0</v>
      </c>
      <c r="AB62" s="18">
        <f t="shared" si="13"/>
        <v>0</v>
      </c>
      <c r="AC62" s="18">
        <f t="shared" si="14"/>
        <v>0</v>
      </c>
      <c r="AD62" s="18">
        <f t="shared" si="15"/>
        <v>0</v>
      </c>
      <c r="AE62" s="18">
        <f t="shared" si="16"/>
        <v>0</v>
      </c>
      <c r="AF62" s="18">
        <f t="shared" si="17"/>
        <v>0</v>
      </c>
      <c r="AG62" s="18">
        <f t="shared" si="18"/>
        <v>0</v>
      </c>
      <c r="AH62" s="18">
        <f t="shared" si="19"/>
        <v>0</v>
      </c>
      <c r="AI62" s="18">
        <f t="shared" si="20"/>
        <v>0</v>
      </c>
      <c r="AJ62" s="18">
        <f t="shared" si="21"/>
        <v>0</v>
      </c>
    </row>
    <row r="63" spans="2:36" x14ac:dyDescent="0.25">
      <c r="B63"/>
      <c r="C63" s="16" t="str">
        <f t="shared" si="1"/>
        <v>Управляющие компании, договоры на содержание и ремонт жилья</v>
      </c>
      <c r="D63" s="16" t="str">
        <f t="shared" si="1"/>
        <v>МСТ</v>
      </c>
      <c r="E63" s="21" t="str">
        <f t="shared" si="2"/>
        <v>МСТ</v>
      </c>
      <c r="F63" s="20" t="str">
        <f t="shared" si="3"/>
        <v>Правительство Московской области</v>
      </c>
      <c r="G63" s="20" t="str">
        <f t="shared" si="4"/>
        <v>Коломенский муниципальный район</v>
      </c>
      <c r="H63" s="19">
        <f t="shared" si="5"/>
        <v>2</v>
      </c>
      <c r="I63" s="18">
        <f t="shared" si="6"/>
        <v>0</v>
      </c>
      <c r="J63" s="18">
        <f t="shared" si="22"/>
        <v>0</v>
      </c>
      <c r="K63" s="18">
        <f t="shared" si="23"/>
        <v>0</v>
      </c>
      <c r="L63" s="18">
        <f t="shared" si="24"/>
        <v>0</v>
      </c>
      <c r="M63" s="18">
        <f t="shared" si="25"/>
        <v>0</v>
      </c>
      <c r="N63" s="18">
        <f t="shared" si="26"/>
        <v>0</v>
      </c>
      <c r="O63" s="18">
        <f t="shared" si="27"/>
        <v>0</v>
      </c>
      <c r="P63" s="18">
        <f t="shared" si="28"/>
        <v>2</v>
      </c>
      <c r="Q63" s="18">
        <f t="shared" si="29"/>
        <v>0</v>
      </c>
      <c r="R63" s="18">
        <f t="shared" si="30"/>
        <v>0</v>
      </c>
      <c r="S63" s="18">
        <f t="shared" si="31"/>
        <v>0</v>
      </c>
      <c r="T63" s="18">
        <f t="shared" si="32"/>
        <v>0</v>
      </c>
      <c r="U63" s="18">
        <f t="shared" si="33"/>
        <v>0</v>
      </c>
      <c r="V63" s="18">
        <f t="shared" si="7"/>
        <v>0</v>
      </c>
      <c r="W63" s="18">
        <f t="shared" si="8"/>
        <v>0</v>
      </c>
      <c r="X63" s="18">
        <f t="shared" si="9"/>
        <v>0</v>
      </c>
      <c r="Y63" s="18">
        <f t="shared" si="10"/>
        <v>0</v>
      </c>
      <c r="Z63" s="18">
        <f t="shared" si="11"/>
        <v>0</v>
      </c>
      <c r="AA63" s="18">
        <f t="shared" si="12"/>
        <v>0</v>
      </c>
      <c r="AB63" s="18">
        <f t="shared" si="13"/>
        <v>0</v>
      </c>
      <c r="AC63" s="18">
        <f t="shared" si="14"/>
        <v>0</v>
      </c>
      <c r="AD63" s="18">
        <f t="shared" si="15"/>
        <v>0</v>
      </c>
      <c r="AE63" s="18">
        <f t="shared" si="16"/>
        <v>0</v>
      </c>
      <c r="AF63" s="18">
        <f t="shared" si="17"/>
        <v>0</v>
      </c>
      <c r="AG63" s="18">
        <f t="shared" si="18"/>
        <v>0</v>
      </c>
      <c r="AH63" s="18">
        <f t="shared" si="19"/>
        <v>0</v>
      </c>
      <c r="AI63" s="18">
        <f t="shared" si="20"/>
        <v>0</v>
      </c>
      <c r="AJ63" s="18">
        <f t="shared" si="21"/>
        <v>0</v>
      </c>
    </row>
    <row r="64" spans="2:36" x14ac:dyDescent="0.25">
      <c r="B64"/>
      <c r="C64" s="16" t="str">
        <f t="shared" si="1"/>
        <v>Управляющие компании, договоры на содержание и ремонт жилья</v>
      </c>
      <c r="D64" s="16" t="str">
        <f t="shared" si="1"/>
        <v>МСТ</v>
      </c>
      <c r="E64" s="21" t="str">
        <f t="shared" si="2"/>
        <v>МСТ</v>
      </c>
      <c r="F64" s="20" t="str">
        <f t="shared" ref="F43:F78" si="34">IF(ISNUMBER(SEARCH(G64,"городской округ город"))="*","городской округ",IF(ROW(F23)&lt;=COUNTA(F$2:F$39),F24,INDEX(AO$2:AO$39,ROW(F23)-COUNTA(F$2:F$39))))</f>
        <v>Правительство Московской области</v>
      </c>
      <c r="G64" s="20" t="str">
        <f t="shared" si="4"/>
        <v>Красногорский муниципальный район(Московская обл)</v>
      </c>
      <c r="H64" s="19">
        <f t="shared" si="5"/>
        <v>3</v>
      </c>
      <c r="I64" s="18">
        <f t="shared" si="6"/>
        <v>0</v>
      </c>
      <c r="J64" s="18">
        <f t="shared" si="22"/>
        <v>0</v>
      </c>
      <c r="K64" s="18">
        <f t="shared" si="23"/>
        <v>0</v>
      </c>
      <c r="L64" s="18">
        <f t="shared" si="24"/>
        <v>0</v>
      </c>
      <c r="M64" s="18">
        <f t="shared" si="25"/>
        <v>0</v>
      </c>
      <c r="N64" s="18">
        <f t="shared" si="26"/>
        <v>0</v>
      </c>
      <c r="O64" s="18">
        <f t="shared" si="27"/>
        <v>0</v>
      </c>
      <c r="P64" s="18">
        <f t="shared" si="28"/>
        <v>3</v>
      </c>
      <c r="Q64" s="18">
        <f t="shared" si="29"/>
        <v>0</v>
      </c>
      <c r="R64" s="18">
        <f t="shared" si="30"/>
        <v>0</v>
      </c>
      <c r="S64" s="18">
        <f t="shared" si="31"/>
        <v>0</v>
      </c>
      <c r="T64" s="18">
        <f t="shared" si="32"/>
        <v>0</v>
      </c>
      <c r="U64" s="18">
        <f t="shared" si="33"/>
        <v>0</v>
      </c>
      <c r="V64" s="18">
        <f t="shared" si="7"/>
        <v>0</v>
      </c>
      <c r="W64" s="18">
        <f t="shared" si="8"/>
        <v>0</v>
      </c>
      <c r="X64" s="18">
        <f t="shared" si="9"/>
        <v>0</v>
      </c>
      <c r="Y64" s="18">
        <f t="shared" si="10"/>
        <v>0</v>
      </c>
      <c r="Z64" s="18">
        <f t="shared" si="11"/>
        <v>0</v>
      </c>
      <c r="AA64" s="18">
        <f t="shared" si="12"/>
        <v>0</v>
      </c>
      <c r="AB64" s="18">
        <f t="shared" si="13"/>
        <v>0</v>
      </c>
      <c r="AC64" s="18">
        <f t="shared" si="14"/>
        <v>0</v>
      </c>
      <c r="AD64" s="18">
        <f t="shared" si="15"/>
        <v>0</v>
      </c>
      <c r="AE64" s="18">
        <f t="shared" si="16"/>
        <v>0</v>
      </c>
      <c r="AF64" s="18">
        <f t="shared" si="17"/>
        <v>0</v>
      </c>
      <c r="AG64" s="18">
        <f t="shared" si="18"/>
        <v>0</v>
      </c>
      <c r="AH64" s="18">
        <f t="shared" si="19"/>
        <v>0</v>
      </c>
      <c r="AI64" s="18">
        <f t="shared" si="20"/>
        <v>0</v>
      </c>
      <c r="AJ64" s="18">
        <f t="shared" si="21"/>
        <v>0</v>
      </c>
    </row>
    <row r="65" spans="2:36" x14ac:dyDescent="0.25">
      <c r="B65"/>
      <c r="C65" s="16" t="str">
        <f t="shared" si="1"/>
        <v>Управляющие компании, договоры на содержание и ремонт жилья</v>
      </c>
      <c r="D65" s="16" t="str">
        <f t="shared" si="1"/>
        <v>МСТ</v>
      </c>
      <c r="E65" s="21" t="str">
        <f t="shared" si="2"/>
        <v>МСТ</v>
      </c>
      <c r="F65" s="20" t="str">
        <f t="shared" si="34"/>
        <v>Правительство Московской области</v>
      </c>
      <c r="G65" s="20" t="str">
        <f t="shared" si="4"/>
        <v>Люберецкий муниципальный район</v>
      </c>
      <c r="H65" s="19">
        <f t="shared" si="5"/>
        <v>3</v>
      </c>
      <c r="I65" s="18">
        <f t="shared" si="6"/>
        <v>0</v>
      </c>
      <c r="J65" s="18">
        <f t="shared" si="22"/>
        <v>0</v>
      </c>
      <c r="K65" s="18">
        <f t="shared" si="23"/>
        <v>0</v>
      </c>
      <c r="L65" s="18">
        <f t="shared" si="24"/>
        <v>0</v>
      </c>
      <c r="M65" s="18">
        <f t="shared" si="25"/>
        <v>0</v>
      </c>
      <c r="N65" s="18">
        <f t="shared" si="26"/>
        <v>0</v>
      </c>
      <c r="O65" s="18">
        <f t="shared" si="27"/>
        <v>0</v>
      </c>
      <c r="P65" s="18">
        <f t="shared" si="28"/>
        <v>3</v>
      </c>
      <c r="Q65" s="18">
        <f t="shared" si="29"/>
        <v>0</v>
      </c>
      <c r="R65" s="18">
        <f t="shared" si="30"/>
        <v>0</v>
      </c>
      <c r="S65" s="18">
        <f t="shared" si="31"/>
        <v>0</v>
      </c>
      <c r="T65" s="18">
        <f t="shared" si="32"/>
        <v>0</v>
      </c>
      <c r="U65" s="18">
        <f t="shared" si="33"/>
        <v>0</v>
      </c>
      <c r="V65" s="18">
        <f t="shared" si="7"/>
        <v>0</v>
      </c>
      <c r="W65" s="18">
        <f t="shared" si="8"/>
        <v>0</v>
      </c>
      <c r="X65" s="18">
        <f t="shared" si="9"/>
        <v>0</v>
      </c>
      <c r="Y65" s="18">
        <f t="shared" si="10"/>
        <v>0</v>
      </c>
      <c r="Z65" s="18">
        <f t="shared" si="11"/>
        <v>0</v>
      </c>
      <c r="AA65" s="18">
        <f t="shared" si="12"/>
        <v>0</v>
      </c>
      <c r="AB65" s="18">
        <f t="shared" si="13"/>
        <v>0</v>
      </c>
      <c r="AC65" s="18">
        <f t="shared" si="14"/>
        <v>0</v>
      </c>
      <c r="AD65" s="18">
        <f t="shared" si="15"/>
        <v>0</v>
      </c>
      <c r="AE65" s="18">
        <f t="shared" si="16"/>
        <v>0</v>
      </c>
      <c r="AF65" s="18">
        <f t="shared" si="17"/>
        <v>0</v>
      </c>
      <c r="AG65" s="18">
        <f t="shared" si="18"/>
        <v>0</v>
      </c>
      <c r="AH65" s="18">
        <f t="shared" si="19"/>
        <v>0</v>
      </c>
      <c r="AI65" s="18">
        <f t="shared" si="20"/>
        <v>0</v>
      </c>
      <c r="AJ65" s="18">
        <f t="shared" si="21"/>
        <v>0</v>
      </c>
    </row>
    <row r="66" spans="2:36" x14ac:dyDescent="0.25">
      <c r="B66"/>
      <c r="C66" s="16" t="str">
        <f t="shared" si="1"/>
        <v>Управляющие компании, договоры на содержание и ремонт жилья</v>
      </c>
      <c r="D66" s="16" t="str">
        <f t="shared" si="1"/>
        <v>МСТ</v>
      </c>
      <c r="E66" s="21" t="str">
        <f t="shared" si="2"/>
        <v>МСТ</v>
      </c>
      <c r="F66" s="20" t="str">
        <f t="shared" si="34"/>
        <v>Правительство Московской области</v>
      </c>
      <c r="G66" s="20" t="str">
        <f t="shared" si="4"/>
        <v>Мытищинский муниципальный район</v>
      </c>
      <c r="H66" s="19">
        <f t="shared" si="5"/>
        <v>2</v>
      </c>
      <c r="I66" s="18">
        <f t="shared" si="6"/>
        <v>0</v>
      </c>
      <c r="J66" s="18">
        <f t="shared" si="22"/>
        <v>0</v>
      </c>
      <c r="K66" s="18">
        <f t="shared" si="23"/>
        <v>0</v>
      </c>
      <c r="L66" s="18">
        <f t="shared" si="24"/>
        <v>0</v>
      </c>
      <c r="M66" s="18">
        <f t="shared" si="25"/>
        <v>0</v>
      </c>
      <c r="N66" s="18">
        <f t="shared" si="26"/>
        <v>0</v>
      </c>
      <c r="O66" s="18">
        <f t="shared" si="27"/>
        <v>0</v>
      </c>
      <c r="P66" s="18">
        <f t="shared" si="28"/>
        <v>2</v>
      </c>
      <c r="Q66" s="18">
        <f t="shared" si="29"/>
        <v>0</v>
      </c>
      <c r="R66" s="18">
        <f t="shared" si="30"/>
        <v>0</v>
      </c>
      <c r="S66" s="18">
        <f t="shared" si="31"/>
        <v>0</v>
      </c>
      <c r="T66" s="18">
        <f t="shared" si="32"/>
        <v>0</v>
      </c>
      <c r="U66" s="18">
        <f t="shared" si="33"/>
        <v>0</v>
      </c>
      <c r="V66" s="18">
        <f t="shared" si="7"/>
        <v>0</v>
      </c>
      <c r="W66" s="18">
        <f t="shared" si="8"/>
        <v>0</v>
      </c>
      <c r="X66" s="18">
        <f t="shared" si="9"/>
        <v>0</v>
      </c>
      <c r="Y66" s="18">
        <f t="shared" si="10"/>
        <v>0</v>
      </c>
      <c r="Z66" s="18">
        <f t="shared" si="11"/>
        <v>0</v>
      </c>
      <c r="AA66" s="18">
        <f t="shared" si="12"/>
        <v>0</v>
      </c>
      <c r="AB66" s="18">
        <f t="shared" si="13"/>
        <v>0</v>
      </c>
      <c r="AC66" s="18">
        <f t="shared" si="14"/>
        <v>0</v>
      </c>
      <c r="AD66" s="18">
        <f t="shared" si="15"/>
        <v>0</v>
      </c>
      <c r="AE66" s="18">
        <f t="shared" si="16"/>
        <v>0</v>
      </c>
      <c r="AF66" s="18">
        <f t="shared" si="17"/>
        <v>0</v>
      </c>
      <c r="AG66" s="18">
        <f t="shared" si="18"/>
        <v>0</v>
      </c>
      <c r="AH66" s="18">
        <f t="shared" si="19"/>
        <v>0</v>
      </c>
      <c r="AI66" s="18">
        <f t="shared" si="20"/>
        <v>0</v>
      </c>
      <c r="AJ66" s="18">
        <f t="shared" si="21"/>
        <v>0</v>
      </c>
    </row>
    <row r="67" spans="2:36" x14ac:dyDescent="0.25">
      <c r="B67"/>
      <c r="C67" s="16" t="str">
        <f t="shared" si="1"/>
        <v>Управляющие компании, договоры на содержание и ремонт жилья</v>
      </c>
      <c r="D67" s="16" t="str">
        <f t="shared" si="1"/>
        <v>МСТ</v>
      </c>
      <c r="E67" s="21" t="str">
        <f t="shared" si="2"/>
        <v>МСТ</v>
      </c>
      <c r="F67" s="20" t="str">
        <f t="shared" si="34"/>
        <v>Правительство Московской области</v>
      </c>
      <c r="G67" s="20" t="str">
        <f t="shared" si="4"/>
        <v>Ногинский муниципальный район</v>
      </c>
      <c r="H67" s="19">
        <f t="shared" si="5"/>
        <v>3</v>
      </c>
      <c r="I67" s="18">
        <f t="shared" si="6"/>
        <v>0</v>
      </c>
      <c r="J67" s="18">
        <f t="shared" si="22"/>
        <v>0</v>
      </c>
      <c r="K67" s="18">
        <f t="shared" si="23"/>
        <v>0</v>
      </c>
      <c r="L67" s="18">
        <f t="shared" si="24"/>
        <v>0</v>
      </c>
      <c r="M67" s="18">
        <f t="shared" si="25"/>
        <v>0</v>
      </c>
      <c r="N67" s="18">
        <f t="shared" si="26"/>
        <v>0</v>
      </c>
      <c r="O67" s="18">
        <f t="shared" si="27"/>
        <v>0</v>
      </c>
      <c r="P67" s="18">
        <f t="shared" si="28"/>
        <v>3</v>
      </c>
      <c r="Q67" s="18">
        <f t="shared" si="29"/>
        <v>0</v>
      </c>
      <c r="R67" s="18">
        <f t="shared" si="30"/>
        <v>0</v>
      </c>
      <c r="S67" s="18">
        <f t="shared" si="31"/>
        <v>0</v>
      </c>
      <c r="T67" s="18">
        <f t="shared" si="32"/>
        <v>0</v>
      </c>
      <c r="U67" s="18">
        <f t="shared" si="33"/>
        <v>0</v>
      </c>
      <c r="V67" s="18">
        <f t="shared" si="7"/>
        <v>0</v>
      </c>
      <c r="W67" s="18">
        <f t="shared" si="8"/>
        <v>0</v>
      </c>
      <c r="X67" s="18">
        <f t="shared" si="9"/>
        <v>0</v>
      </c>
      <c r="Y67" s="18">
        <f t="shared" si="10"/>
        <v>0</v>
      </c>
      <c r="Z67" s="18">
        <f t="shared" si="11"/>
        <v>0</v>
      </c>
      <c r="AA67" s="18">
        <f t="shared" si="12"/>
        <v>0</v>
      </c>
      <c r="AB67" s="18">
        <f t="shared" si="13"/>
        <v>0</v>
      </c>
      <c r="AC67" s="18">
        <f t="shared" si="14"/>
        <v>0</v>
      </c>
      <c r="AD67" s="18">
        <f t="shared" si="15"/>
        <v>0</v>
      </c>
      <c r="AE67" s="18">
        <f t="shared" si="16"/>
        <v>0</v>
      </c>
      <c r="AF67" s="18">
        <f t="shared" si="17"/>
        <v>0</v>
      </c>
      <c r="AG67" s="18">
        <f t="shared" si="18"/>
        <v>0</v>
      </c>
      <c r="AH67" s="18">
        <f t="shared" si="19"/>
        <v>0</v>
      </c>
      <c r="AI67" s="18">
        <f t="shared" si="20"/>
        <v>0</v>
      </c>
      <c r="AJ67" s="18">
        <f t="shared" si="21"/>
        <v>0</v>
      </c>
    </row>
    <row r="68" spans="2:36" x14ac:dyDescent="0.25">
      <c r="B68"/>
      <c r="C68" s="16" t="str">
        <f t="shared" si="1"/>
        <v>Управляющие компании, договоры на содержание и ремонт жилья</v>
      </c>
      <c r="D68" s="16" t="str">
        <f t="shared" si="1"/>
        <v>МСТ</v>
      </c>
      <c r="E68" s="21" t="str">
        <f t="shared" si="2"/>
        <v>МСТ</v>
      </c>
      <c r="F68" s="20" t="str">
        <f t="shared" si="34"/>
        <v>Правительство Московской области</v>
      </c>
      <c r="G68" s="20" t="str">
        <f t="shared" si="4"/>
        <v>Одинцовский муниципальный район</v>
      </c>
      <c r="H68" s="19">
        <f t="shared" si="5"/>
        <v>4</v>
      </c>
      <c r="I68" s="18">
        <f t="shared" si="6"/>
        <v>0</v>
      </c>
      <c r="J68" s="18">
        <f t="shared" si="22"/>
        <v>0</v>
      </c>
      <c r="K68" s="18">
        <f t="shared" si="23"/>
        <v>0</v>
      </c>
      <c r="L68" s="18">
        <f t="shared" si="24"/>
        <v>0</v>
      </c>
      <c r="M68" s="18">
        <f t="shared" si="25"/>
        <v>0</v>
      </c>
      <c r="N68" s="18">
        <f t="shared" si="26"/>
        <v>0</v>
      </c>
      <c r="O68" s="18">
        <f t="shared" si="27"/>
        <v>0</v>
      </c>
      <c r="P68" s="18">
        <f t="shared" si="28"/>
        <v>4</v>
      </c>
      <c r="Q68" s="18">
        <f t="shared" si="29"/>
        <v>0</v>
      </c>
      <c r="R68" s="18">
        <f t="shared" si="30"/>
        <v>0</v>
      </c>
      <c r="S68" s="18">
        <f t="shared" si="31"/>
        <v>0</v>
      </c>
      <c r="T68" s="18">
        <f t="shared" si="32"/>
        <v>0</v>
      </c>
      <c r="U68" s="18">
        <f t="shared" si="33"/>
        <v>0</v>
      </c>
      <c r="V68" s="18">
        <f t="shared" si="7"/>
        <v>0</v>
      </c>
      <c r="W68" s="18">
        <f t="shared" si="8"/>
        <v>0</v>
      </c>
      <c r="X68" s="18">
        <f t="shared" si="9"/>
        <v>0</v>
      </c>
      <c r="Y68" s="18">
        <f t="shared" si="10"/>
        <v>0</v>
      </c>
      <c r="Z68" s="18">
        <f t="shared" si="11"/>
        <v>0</v>
      </c>
      <c r="AA68" s="18">
        <f t="shared" si="12"/>
        <v>0</v>
      </c>
      <c r="AB68" s="18">
        <f t="shared" si="13"/>
        <v>0</v>
      </c>
      <c r="AC68" s="18">
        <f t="shared" si="14"/>
        <v>0</v>
      </c>
      <c r="AD68" s="18">
        <f t="shared" si="15"/>
        <v>0</v>
      </c>
      <c r="AE68" s="18">
        <f t="shared" si="16"/>
        <v>0</v>
      </c>
      <c r="AF68" s="18">
        <f t="shared" si="17"/>
        <v>0</v>
      </c>
      <c r="AG68" s="18">
        <f t="shared" si="18"/>
        <v>0</v>
      </c>
      <c r="AH68" s="18">
        <f t="shared" si="19"/>
        <v>0</v>
      </c>
      <c r="AI68" s="18">
        <f t="shared" si="20"/>
        <v>0</v>
      </c>
      <c r="AJ68" s="18">
        <f t="shared" si="21"/>
        <v>0</v>
      </c>
    </row>
    <row r="69" spans="2:36" x14ac:dyDescent="0.25">
      <c r="C69" s="16" t="str">
        <f t="shared" si="1"/>
        <v>Управляющие компании, договоры на содержание и ремонт жилья</v>
      </c>
      <c r="D69" s="16" t="str">
        <f t="shared" si="1"/>
        <v>МСТ</v>
      </c>
      <c r="E69" s="21" t="str">
        <f t="shared" si="2"/>
        <v>МСТ</v>
      </c>
      <c r="F69" s="20" t="str">
        <f t="shared" si="34"/>
        <v>Правительство Московской области</v>
      </c>
      <c r="G69" s="20" t="str">
        <f t="shared" si="4"/>
        <v>Орехово-Зуевский муниципальный район</v>
      </c>
      <c r="H69" s="19">
        <f t="shared" si="5"/>
        <v>1</v>
      </c>
      <c r="I69" s="18">
        <f t="shared" si="6"/>
        <v>0</v>
      </c>
      <c r="J69" s="18">
        <f t="shared" si="22"/>
        <v>0</v>
      </c>
      <c r="K69" s="18">
        <f t="shared" si="23"/>
        <v>0</v>
      </c>
      <c r="L69" s="18">
        <f t="shared" si="24"/>
        <v>0</v>
      </c>
      <c r="M69" s="18">
        <f t="shared" si="25"/>
        <v>0</v>
      </c>
      <c r="N69" s="18">
        <f t="shared" si="26"/>
        <v>0</v>
      </c>
      <c r="O69" s="18">
        <f t="shared" si="27"/>
        <v>0</v>
      </c>
      <c r="P69" s="18">
        <f t="shared" si="28"/>
        <v>0</v>
      </c>
      <c r="Q69" s="18">
        <f t="shared" si="29"/>
        <v>0</v>
      </c>
      <c r="R69" s="18">
        <f t="shared" si="30"/>
        <v>0</v>
      </c>
      <c r="S69" s="18">
        <f t="shared" si="31"/>
        <v>1</v>
      </c>
      <c r="T69" s="18">
        <f t="shared" si="32"/>
        <v>0</v>
      </c>
      <c r="U69" s="18">
        <f t="shared" si="33"/>
        <v>0</v>
      </c>
      <c r="V69" s="18">
        <f t="shared" si="7"/>
        <v>0</v>
      </c>
      <c r="W69" s="18">
        <f t="shared" si="8"/>
        <v>0</v>
      </c>
      <c r="X69" s="18">
        <f t="shared" si="9"/>
        <v>0</v>
      </c>
      <c r="Y69" s="18">
        <f t="shared" si="10"/>
        <v>0</v>
      </c>
      <c r="Z69" s="18">
        <f t="shared" si="11"/>
        <v>0</v>
      </c>
      <c r="AA69" s="18">
        <f t="shared" si="12"/>
        <v>0</v>
      </c>
      <c r="AB69" s="18">
        <f t="shared" si="13"/>
        <v>0</v>
      </c>
      <c r="AC69" s="18">
        <f t="shared" si="14"/>
        <v>0</v>
      </c>
      <c r="AD69" s="18">
        <f t="shared" si="15"/>
        <v>0</v>
      </c>
      <c r="AE69" s="18">
        <f t="shared" si="16"/>
        <v>0</v>
      </c>
      <c r="AF69" s="18">
        <f t="shared" si="17"/>
        <v>0</v>
      </c>
      <c r="AG69" s="18">
        <f t="shared" si="18"/>
        <v>0</v>
      </c>
      <c r="AH69" s="18">
        <f t="shared" si="19"/>
        <v>0</v>
      </c>
      <c r="AI69" s="18">
        <f t="shared" si="20"/>
        <v>0</v>
      </c>
      <c r="AJ69" s="18">
        <f t="shared" si="21"/>
        <v>0</v>
      </c>
    </row>
    <row r="70" spans="2:36" x14ac:dyDescent="0.25">
      <c r="C70" s="16" t="str">
        <f t="shared" si="1"/>
        <v>Управляющие компании, договоры на содержание и ремонт жилья</v>
      </c>
      <c r="D70" s="16" t="str">
        <f t="shared" si="1"/>
        <v>МСТ</v>
      </c>
      <c r="E70" s="21" t="str">
        <f t="shared" si="2"/>
        <v>МСТ</v>
      </c>
      <c r="F70" s="20" t="str">
        <f t="shared" si="34"/>
        <v>Правительство Московской области</v>
      </c>
      <c r="G70" s="20" t="str">
        <f t="shared" si="4"/>
        <v>Пушкинский муниципальный район(Московская обл)</v>
      </c>
      <c r="H70" s="19">
        <f t="shared" si="5"/>
        <v>4</v>
      </c>
      <c r="I70" s="18">
        <f t="shared" si="6"/>
        <v>0</v>
      </c>
      <c r="J70" s="18">
        <f t="shared" si="22"/>
        <v>0</v>
      </c>
      <c r="K70" s="18">
        <f t="shared" si="23"/>
        <v>0</v>
      </c>
      <c r="L70" s="18">
        <f t="shared" si="24"/>
        <v>0</v>
      </c>
      <c r="M70" s="18">
        <f t="shared" si="25"/>
        <v>0</v>
      </c>
      <c r="N70" s="18">
        <f t="shared" si="26"/>
        <v>0</v>
      </c>
      <c r="O70" s="18">
        <f t="shared" si="27"/>
        <v>0</v>
      </c>
      <c r="P70" s="18">
        <f t="shared" si="28"/>
        <v>4</v>
      </c>
      <c r="Q70" s="18">
        <f t="shared" si="29"/>
        <v>0</v>
      </c>
      <c r="R70" s="18">
        <f t="shared" si="30"/>
        <v>0</v>
      </c>
      <c r="S70" s="18">
        <f t="shared" si="31"/>
        <v>0</v>
      </c>
      <c r="T70" s="18">
        <f t="shared" si="32"/>
        <v>0</v>
      </c>
      <c r="U70" s="18">
        <f t="shared" si="33"/>
        <v>0</v>
      </c>
      <c r="V70" s="18">
        <f t="shared" si="7"/>
        <v>0</v>
      </c>
      <c r="W70" s="18">
        <f t="shared" si="8"/>
        <v>0</v>
      </c>
      <c r="X70" s="18">
        <f t="shared" si="9"/>
        <v>0</v>
      </c>
      <c r="Y70" s="18">
        <f t="shared" si="10"/>
        <v>0</v>
      </c>
      <c r="Z70" s="18">
        <f t="shared" si="11"/>
        <v>0</v>
      </c>
      <c r="AA70" s="18">
        <f t="shared" si="12"/>
        <v>0</v>
      </c>
      <c r="AB70" s="18">
        <f t="shared" si="13"/>
        <v>0</v>
      </c>
      <c r="AC70" s="18">
        <f t="shared" si="14"/>
        <v>0</v>
      </c>
      <c r="AD70" s="18">
        <f t="shared" si="15"/>
        <v>0</v>
      </c>
      <c r="AE70" s="18">
        <f t="shared" si="16"/>
        <v>0</v>
      </c>
      <c r="AF70" s="18">
        <f t="shared" si="17"/>
        <v>0</v>
      </c>
      <c r="AG70" s="18">
        <f t="shared" si="18"/>
        <v>0</v>
      </c>
      <c r="AH70" s="18">
        <f t="shared" si="19"/>
        <v>0</v>
      </c>
      <c r="AI70" s="18">
        <f t="shared" si="20"/>
        <v>0</v>
      </c>
      <c r="AJ70" s="18">
        <f t="shared" si="21"/>
        <v>0</v>
      </c>
    </row>
    <row r="71" spans="2:36" x14ac:dyDescent="0.25">
      <c r="C71" s="16" t="str">
        <f t="shared" si="1"/>
        <v>Управляющие компании, договоры на содержание и ремонт жилья</v>
      </c>
      <c r="D71" s="16" t="str">
        <f t="shared" si="1"/>
        <v>МСТ</v>
      </c>
      <c r="E71" s="21" t="str">
        <f t="shared" si="2"/>
        <v>МСТ</v>
      </c>
      <c r="F71" s="20" t="str">
        <f t="shared" si="34"/>
        <v>Правительство Московской области</v>
      </c>
      <c r="G71" s="20" t="str">
        <f t="shared" si="4"/>
        <v>Сергиево-Посадский муниципальный район</v>
      </c>
      <c r="H71" s="19">
        <f t="shared" si="5"/>
        <v>1</v>
      </c>
      <c r="I71" s="18">
        <f t="shared" si="6"/>
        <v>0</v>
      </c>
      <c r="J71" s="18">
        <f t="shared" si="22"/>
        <v>0</v>
      </c>
      <c r="K71" s="18">
        <f t="shared" si="23"/>
        <v>0</v>
      </c>
      <c r="L71" s="18">
        <f t="shared" si="24"/>
        <v>0</v>
      </c>
      <c r="M71" s="18">
        <f t="shared" si="25"/>
        <v>0</v>
      </c>
      <c r="N71" s="18">
        <f t="shared" si="26"/>
        <v>0</v>
      </c>
      <c r="O71" s="18">
        <f t="shared" si="27"/>
        <v>0</v>
      </c>
      <c r="P71" s="18">
        <f t="shared" si="28"/>
        <v>1</v>
      </c>
      <c r="Q71" s="18">
        <f t="shared" si="29"/>
        <v>0</v>
      </c>
      <c r="R71" s="18">
        <f t="shared" si="30"/>
        <v>0</v>
      </c>
      <c r="S71" s="18">
        <f t="shared" si="31"/>
        <v>0</v>
      </c>
      <c r="T71" s="18">
        <f t="shared" si="32"/>
        <v>0</v>
      </c>
      <c r="U71" s="18">
        <f t="shared" si="33"/>
        <v>0</v>
      </c>
      <c r="V71" s="18">
        <f t="shared" si="7"/>
        <v>0</v>
      </c>
      <c r="W71" s="18">
        <f t="shared" si="8"/>
        <v>0</v>
      </c>
      <c r="X71" s="18">
        <f t="shared" si="9"/>
        <v>0</v>
      </c>
      <c r="Y71" s="18">
        <f t="shared" si="10"/>
        <v>0</v>
      </c>
      <c r="Z71" s="18">
        <f t="shared" si="11"/>
        <v>0</v>
      </c>
      <c r="AA71" s="18">
        <f t="shared" si="12"/>
        <v>0</v>
      </c>
      <c r="AB71" s="18">
        <f t="shared" si="13"/>
        <v>0</v>
      </c>
      <c r="AC71" s="18">
        <f t="shared" si="14"/>
        <v>0</v>
      </c>
      <c r="AD71" s="18">
        <f t="shared" si="15"/>
        <v>0</v>
      </c>
      <c r="AE71" s="18">
        <f t="shared" si="16"/>
        <v>0</v>
      </c>
      <c r="AF71" s="18">
        <f t="shared" si="17"/>
        <v>0</v>
      </c>
      <c r="AG71" s="18">
        <f t="shared" si="18"/>
        <v>0</v>
      </c>
      <c r="AH71" s="18">
        <f t="shared" si="19"/>
        <v>0</v>
      </c>
      <c r="AI71" s="18">
        <f t="shared" si="20"/>
        <v>0</v>
      </c>
      <c r="AJ71" s="18">
        <f t="shared" si="21"/>
        <v>0</v>
      </c>
    </row>
    <row r="72" spans="2:36" x14ac:dyDescent="0.25">
      <c r="C72" s="16" t="str">
        <f t="shared" si="1"/>
        <v>Управляющие компании, договоры на содержание и ремонт жилья</v>
      </c>
      <c r="D72" s="16" t="str">
        <f t="shared" si="1"/>
        <v>МСТ</v>
      </c>
      <c r="E72" s="21" t="str">
        <f t="shared" si="2"/>
        <v>МСТ</v>
      </c>
      <c r="F72" s="20" t="str">
        <f t="shared" si="34"/>
        <v>Правительство Московской области</v>
      </c>
      <c r="G72" s="20" t="str">
        <f t="shared" si="4"/>
        <v>Серпуховский муниципальный район</v>
      </c>
      <c r="H72" s="19">
        <f t="shared" si="5"/>
        <v>2</v>
      </c>
      <c r="I72" s="18">
        <f t="shared" si="6"/>
        <v>0</v>
      </c>
      <c r="J72" s="18">
        <f t="shared" si="22"/>
        <v>0</v>
      </c>
      <c r="K72" s="18">
        <f t="shared" si="23"/>
        <v>0</v>
      </c>
      <c r="L72" s="18">
        <f t="shared" si="24"/>
        <v>0</v>
      </c>
      <c r="M72" s="18">
        <f t="shared" si="25"/>
        <v>0</v>
      </c>
      <c r="N72" s="18">
        <f t="shared" si="26"/>
        <v>0</v>
      </c>
      <c r="O72" s="18">
        <f t="shared" si="27"/>
        <v>0</v>
      </c>
      <c r="P72" s="18">
        <f t="shared" si="28"/>
        <v>1</v>
      </c>
      <c r="Q72" s="18">
        <f t="shared" si="29"/>
        <v>0</v>
      </c>
      <c r="R72" s="18">
        <f t="shared" si="30"/>
        <v>0</v>
      </c>
      <c r="S72" s="18">
        <f t="shared" si="31"/>
        <v>1</v>
      </c>
      <c r="T72" s="18">
        <f t="shared" si="32"/>
        <v>0</v>
      </c>
      <c r="U72" s="18">
        <f t="shared" si="33"/>
        <v>0</v>
      </c>
      <c r="V72" s="18">
        <f t="shared" si="7"/>
        <v>0</v>
      </c>
      <c r="W72" s="18">
        <f t="shared" si="8"/>
        <v>0</v>
      </c>
      <c r="X72" s="18">
        <f t="shared" si="9"/>
        <v>0</v>
      </c>
      <c r="Y72" s="18">
        <f t="shared" si="10"/>
        <v>0</v>
      </c>
      <c r="Z72" s="18">
        <f t="shared" si="11"/>
        <v>0</v>
      </c>
      <c r="AA72" s="18">
        <f t="shared" si="12"/>
        <v>0</v>
      </c>
      <c r="AB72" s="18">
        <f t="shared" si="13"/>
        <v>0</v>
      </c>
      <c r="AC72" s="18">
        <f t="shared" si="14"/>
        <v>0</v>
      </c>
      <c r="AD72" s="18">
        <f t="shared" si="15"/>
        <v>0</v>
      </c>
      <c r="AE72" s="18">
        <f t="shared" si="16"/>
        <v>0</v>
      </c>
      <c r="AF72" s="18">
        <f t="shared" si="17"/>
        <v>0</v>
      </c>
      <c r="AG72" s="18">
        <f t="shared" si="18"/>
        <v>0</v>
      </c>
      <c r="AH72" s="18">
        <f t="shared" si="19"/>
        <v>0</v>
      </c>
      <c r="AI72" s="18">
        <f t="shared" si="20"/>
        <v>0</v>
      </c>
      <c r="AJ72" s="18">
        <f t="shared" si="21"/>
        <v>0</v>
      </c>
    </row>
    <row r="73" spans="2:36" x14ac:dyDescent="0.25">
      <c r="C73" s="16" t="str">
        <f t="shared" si="1"/>
        <v>Управляющие компании, договоры на содержание и ремонт жилья</v>
      </c>
      <c r="D73" s="16" t="str">
        <f t="shared" si="1"/>
        <v>МСТ</v>
      </c>
      <c r="E73" s="21" t="str">
        <f t="shared" si="2"/>
        <v>МСТ</v>
      </c>
      <c r="F73" s="20" t="str">
        <f t="shared" si="34"/>
        <v>Правительство Московской области</v>
      </c>
      <c r="G73" s="20" t="str">
        <f t="shared" si="4"/>
        <v>Солнечногорский муниципальный район</v>
      </c>
      <c r="H73" s="19">
        <f t="shared" si="5"/>
        <v>2</v>
      </c>
      <c r="I73" s="18">
        <f t="shared" si="6"/>
        <v>0</v>
      </c>
      <c r="J73" s="18">
        <f t="shared" si="22"/>
        <v>0</v>
      </c>
      <c r="K73" s="18">
        <f t="shared" si="23"/>
        <v>0</v>
      </c>
      <c r="L73" s="18">
        <f t="shared" si="24"/>
        <v>0</v>
      </c>
      <c r="M73" s="18">
        <f t="shared" si="25"/>
        <v>0</v>
      </c>
      <c r="N73" s="18">
        <f t="shared" si="26"/>
        <v>0</v>
      </c>
      <c r="O73" s="18">
        <f t="shared" si="27"/>
        <v>0</v>
      </c>
      <c r="P73" s="18">
        <f t="shared" si="28"/>
        <v>2</v>
      </c>
      <c r="Q73" s="18">
        <f t="shared" si="29"/>
        <v>0</v>
      </c>
      <c r="R73" s="18">
        <f t="shared" si="30"/>
        <v>0</v>
      </c>
      <c r="S73" s="18">
        <f t="shared" si="31"/>
        <v>0</v>
      </c>
      <c r="T73" s="18">
        <f t="shared" si="32"/>
        <v>0</v>
      </c>
      <c r="U73" s="18">
        <f t="shared" si="33"/>
        <v>0</v>
      </c>
      <c r="V73" s="18">
        <f t="shared" si="7"/>
        <v>0</v>
      </c>
      <c r="W73" s="18">
        <f t="shared" si="8"/>
        <v>0</v>
      </c>
      <c r="X73" s="18">
        <f t="shared" si="9"/>
        <v>0</v>
      </c>
      <c r="Y73" s="18">
        <f t="shared" si="10"/>
        <v>0</v>
      </c>
      <c r="Z73" s="18">
        <f t="shared" si="11"/>
        <v>0</v>
      </c>
      <c r="AA73" s="18">
        <f t="shared" si="12"/>
        <v>0</v>
      </c>
      <c r="AB73" s="18">
        <f t="shared" si="13"/>
        <v>0</v>
      </c>
      <c r="AC73" s="18">
        <f t="shared" si="14"/>
        <v>0</v>
      </c>
      <c r="AD73" s="18">
        <f t="shared" si="15"/>
        <v>0</v>
      </c>
      <c r="AE73" s="18">
        <f t="shared" si="16"/>
        <v>0</v>
      </c>
      <c r="AF73" s="18">
        <f t="shared" si="17"/>
        <v>0</v>
      </c>
      <c r="AG73" s="18">
        <f t="shared" si="18"/>
        <v>0</v>
      </c>
      <c r="AH73" s="18">
        <f t="shared" si="19"/>
        <v>0</v>
      </c>
      <c r="AI73" s="18">
        <f t="shared" si="20"/>
        <v>0</v>
      </c>
      <c r="AJ73" s="18">
        <f t="shared" si="21"/>
        <v>0</v>
      </c>
    </row>
    <row r="74" spans="2:36" x14ac:dyDescent="0.25">
      <c r="C74" s="16" t="str">
        <f t="shared" si="1"/>
        <v>Управляющие компании, договоры на содержание и ремонт жилья</v>
      </c>
      <c r="D74" s="16" t="str">
        <f t="shared" si="1"/>
        <v>МСТ</v>
      </c>
      <c r="E74" s="21" t="str">
        <f t="shared" si="2"/>
        <v>МСТ</v>
      </c>
      <c r="F74" s="20" t="str">
        <f t="shared" si="34"/>
        <v>Правительство Московской области</v>
      </c>
      <c r="G74" s="20" t="str">
        <f t="shared" si="4"/>
        <v>Химкинский муниципальный район</v>
      </c>
      <c r="H74" s="19">
        <f t="shared" si="5"/>
        <v>4</v>
      </c>
      <c r="I74" s="18">
        <f t="shared" si="6"/>
        <v>0</v>
      </c>
      <c r="J74" s="18">
        <f t="shared" si="22"/>
        <v>0</v>
      </c>
      <c r="K74" s="18">
        <f t="shared" si="23"/>
        <v>0</v>
      </c>
      <c r="L74" s="18">
        <f t="shared" si="24"/>
        <v>0</v>
      </c>
      <c r="M74" s="18">
        <f t="shared" si="25"/>
        <v>0</v>
      </c>
      <c r="N74" s="18">
        <f t="shared" si="26"/>
        <v>0</v>
      </c>
      <c r="O74" s="18">
        <f t="shared" si="27"/>
        <v>0</v>
      </c>
      <c r="P74" s="18">
        <f t="shared" si="28"/>
        <v>4</v>
      </c>
      <c r="Q74" s="18">
        <f t="shared" si="29"/>
        <v>0</v>
      </c>
      <c r="R74" s="18">
        <f t="shared" si="30"/>
        <v>0</v>
      </c>
      <c r="S74" s="18">
        <f t="shared" si="31"/>
        <v>0</v>
      </c>
      <c r="T74" s="18">
        <f t="shared" si="32"/>
        <v>0</v>
      </c>
      <c r="U74" s="18">
        <f t="shared" si="33"/>
        <v>0</v>
      </c>
      <c r="V74" s="18">
        <f t="shared" si="7"/>
        <v>0</v>
      </c>
      <c r="W74" s="18">
        <f t="shared" si="8"/>
        <v>0</v>
      </c>
      <c r="X74" s="18">
        <f t="shared" si="9"/>
        <v>0</v>
      </c>
      <c r="Y74" s="18">
        <f t="shared" si="10"/>
        <v>0</v>
      </c>
      <c r="Z74" s="18">
        <f t="shared" si="11"/>
        <v>0</v>
      </c>
      <c r="AA74" s="18">
        <f t="shared" si="12"/>
        <v>0</v>
      </c>
      <c r="AB74" s="18">
        <f t="shared" si="13"/>
        <v>0</v>
      </c>
      <c r="AC74" s="18">
        <f t="shared" si="14"/>
        <v>0</v>
      </c>
      <c r="AD74" s="18">
        <f t="shared" si="15"/>
        <v>0</v>
      </c>
      <c r="AE74" s="18">
        <f t="shared" si="16"/>
        <v>0</v>
      </c>
      <c r="AF74" s="18">
        <f t="shared" si="17"/>
        <v>0</v>
      </c>
      <c r="AG74" s="18">
        <f t="shared" si="18"/>
        <v>0</v>
      </c>
      <c r="AH74" s="18">
        <f t="shared" si="19"/>
        <v>0</v>
      </c>
      <c r="AI74" s="18">
        <f t="shared" si="20"/>
        <v>0</v>
      </c>
      <c r="AJ74" s="18">
        <f t="shared" si="21"/>
        <v>0</v>
      </c>
    </row>
    <row r="75" spans="2:36" x14ac:dyDescent="0.25">
      <c r="C75" s="16" t="str">
        <f t="shared" si="1"/>
        <v>Управляющие компании, договоры на содержание и ремонт жилья</v>
      </c>
      <c r="D75" s="16" t="str">
        <f t="shared" si="1"/>
        <v>МСТ</v>
      </c>
      <c r="E75" s="21" t="str">
        <f t="shared" si="2"/>
        <v>МСТ</v>
      </c>
      <c r="F75" s="20" t="str">
        <f t="shared" si="34"/>
        <v>Правительство Московской области</v>
      </c>
      <c r="G75" s="20" t="str">
        <f t="shared" si="4"/>
        <v>Щелковский муниципальный район</v>
      </c>
      <c r="H75" s="19">
        <f t="shared" si="5"/>
        <v>5</v>
      </c>
      <c r="I75" s="18">
        <f t="shared" si="6"/>
        <v>0</v>
      </c>
      <c r="J75" s="18">
        <f t="shared" si="22"/>
        <v>0</v>
      </c>
      <c r="K75" s="18">
        <f t="shared" si="23"/>
        <v>0</v>
      </c>
      <c r="L75" s="18">
        <f t="shared" si="24"/>
        <v>0</v>
      </c>
      <c r="M75" s="18">
        <f t="shared" si="25"/>
        <v>0</v>
      </c>
      <c r="N75" s="18">
        <f t="shared" si="26"/>
        <v>0</v>
      </c>
      <c r="O75" s="18">
        <f t="shared" si="27"/>
        <v>0</v>
      </c>
      <c r="P75" s="18">
        <f t="shared" si="28"/>
        <v>4</v>
      </c>
      <c r="Q75" s="18">
        <f t="shared" si="29"/>
        <v>0</v>
      </c>
      <c r="R75" s="18">
        <f t="shared" si="30"/>
        <v>0</v>
      </c>
      <c r="S75" s="18">
        <f t="shared" si="31"/>
        <v>1</v>
      </c>
      <c r="T75" s="18">
        <f t="shared" si="32"/>
        <v>0</v>
      </c>
      <c r="U75" s="18">
        <f t="shared" si="33"/>
        <v>0</v>
      </c>
      <c r="V75" s="18">
        <f t="shared" si="7"/>
        <v>0</v>
      </c>
      <c r="W75" s="18">
        <f t="shared" si="8"/>
        <v>0</v>
      </c>
      <c r="X75" s="18">
        <f t="shared" si="9"/>
        <v>0</v>
      </c>
      <c r="Y75" s="18">
        <f t="shared" si="10"/>
        <v>0</v>
      </c>
      <c r="Z75" s="18">
        <f t="shared" si="11"/>
        <v>0</v>
      </c>
      <c r="AA75" s="18">
        <f t="shared" si="12"/>
        <v>0</v>
      </c>
      <c r="AB75" s="18">
        <f t="shared" si="13"/>
        <v>0</v>
      </c>
      <c r="AC75" s="18">
        <f t="shared" si="14"/>
        <v>0</v>
      </c>
      <c r="AD75" s="18">
        <f t="shared" si="15"/>
        <v>0</v>
      </c>
      <c r="AE75" s="18">
        <f t="shared" si="16"/>
        <v>0</v>
      </c>
      <c r="AF75" s="18">
        <f t="shared" si="17"/>
        <v>0</v>
      </c>
      <c r="AG75" s="18">
        <f t="shared" si="18"/>
        <v>0</v>
      </c>
      <c r="AH75" s="18">
        <f t="shared" si="19"/>
        <v>0</v>
      </c>
      <c r="AI75" s="18">
        <f t="shared" si="20"/>
        <v>0</v>
      </c>
      <c r="AJ75" s="18">
        <f t="shared" si="21"/>
        <v>0</v>
      </c>
    </row>
    <row r="76" spans="2:36" x14ac:dyDescent="0.25">
      <c r="C76" s="16">
        <f t="shared" si="1"/>
        <v>0</v>
      </c>
      <c r="D76" s="16">
        <f t="shared" si="1"/>
        <v>0</v>
      </c>
      <c r="E76" s="21">
        <f t="shared" si="2"/>
        <v>0</v>
      </c>
      <c r="F76" s="20">
        <f t="shared" si="34"/>
        <v>0</v>
      </c>
      <c r="G76" s="20" t="str">
        <f t="shared" si="4"/>
        <v/>
      </c>
      <c r="H76" s="19">
        <f t="shared" si="5"/>
        <v>0</v>
      </c>
      <c r="I76" s="18">
        <f t="shared" si="6"/>
        <v>0</v>
      </c>
      <c r="J76" s="18">
        <f t="shared" si="22"/>
        <v>0</v>
      </c>
      <c r="K76" s="18">
        <f t="shared" si="23"/>
        <v>0</v>
      </c>
      <c r="L76" s="18">
        <f t="shared" si="24"/>
        <v>0</v>
      </c>
      <c r="M76" s="18">
        <f t="shared" si="25"/>
        <v>0</v>
      </c>
      <c r="N76" s="18">
        <f t="shared" si="26"/>
        <v>0</v>
      </c>
      <c r="O76" s="18">
        <f t="shared" si="27"/>
        <v>0</v>
      </c>
      <c r="P76" s="18">
        <f t="shared" si="28"/>
        <v>0</v>
      </c>
      <c r="Q76" s="18">
        <f t="shared" si="29"/>
        <v>0</v>
      </c>
      <c r="R76" s="18">
        <f t="shared" si="30"/>
        <v>0</v>
      </c>
      <c r="S76" s="18">
        <f t="shared" si="31"/>
        <v>0</v>
      </c>
      <c r="T76" s="18">
        <f t="shared" si="32"/>
        <v>0</v>
      </c>
      <c r="U76" s="18">
        <f t="shared" si="33"/>
        <v>0</v>
      </c>
      <c r="V76" s="18">
        <f t="shared" si="7"/>
        <v>0</v>
      </c>
      <c r="W76" s="18">
        <f t="shared" si="8"/>
        <v>0</v>
      </c>
      <c r="X76" s="18">
        <f t="shared" si="9"/>
        <v>0</v>
      </c>
      <c r="Y76" s="18">
        <f t="shared" si="10"/>
        <v>0</v>
      </c>
      <c r="Z76" s="18">
        <f t="shared" si="11"/>
        <v>0</v>
      </c>
      <c r="AA76" s="18">
        <f t="shared" si="12"/>
        <v>0</v>
      </c>
      <c r="AB76" s="18">
        <f t="shared" si="13"/>
        <v>0</v>
      </c>
      <c r="AC76" s="18">
        <f t="shared" si="14"/>
        <v>0</v>
      </c>
      <c r="AD76" s="18">
        <f t="shared" si="15"/>
        <v>0</v>
      </c>
      <c r="AE76" s="18">
        <f t="shared" si="16"/>
        <v>0</v>
      </c>
      <c r="AF76" s="18">
        <f t="shared" si="17"/>
        <v>0</v>
      </c>
      <c r="AG76" s="18">
        <f t="shared" si="18"/>
        <v>0</v>
      </c>
      <c r="AH76" s="18">
        <f t="shared" si="19"/>
        <v>0</v>
      </c>
      <c r="AI76" s="18">
        <f t="shared" si="20"/>
        <v>0</v>
      </c>
      <c r="AJ76" s="18">
        <f t="shared" si="21"/>
        <v>0</v>
      </c>
    </row>
    <row r="77" spans="2:36" x14ac:dyDescent="0.25">
      <c r="C77" s="16">
        <f t="shared" si="1"/>
        <v>0</v>
      </c>
      <c r="D77" s="16">
        <f t="shared" si="1"/>
        <v>0</v>
      </c>
      <c r="E77" s="21">
        <f t="shared" si="2"/>
        <v>0</v>
      </c>
      <c r="F77" s="20">
        <f t="shared" si="34"/>
        <v>0</v>
      </c>
      <c r="G77" s="20" t="str">
        <f t="shared" si="4"/>
        <v/>
      </c>
      <c r="H77" s="19">
        <f t="shared" si="5"/>
        <v>0</v>
      </c>
      <c r="I77" s="18">
        <f t="shared" si="6"/>
        <v>0</v>
      </c>
      <c r="J77" s="18">
        <f t="shared" si="22"/>
        <v>0</v>
      </c>
      <c r="K77" s="18">
        <f t="shared" si="23"/>
        <v>0</v>
      </c>
      <c r="L77" s="18">
        <f t="shared" si="24"/>
        <v>0</v>
      </c>
      <c r="M77" s="18">
        <f t="shared" si="25"/>
        <v>0</v>
      </c>
      <c r="N77" s="18">
        <f t="shared" si="26"/>
        <v>0</v>
      </c>
      <c r="O77" s="18">
        <f t="shared" si="27"/>
        <v>0</v>
      </c>
      <c r="P77" s="18">
        <f t="shared" si="28"/>
        <v>0</v>
      </c>
      <c r="Q77" s="18">
        <f t="shared" si="29"/>
        <v>0</v>
      </c>
      <c r="R77" s="18">
        <f t="shared" si="30"/>
        <v>0</v>
      </c>
      <c r="S77" s="18">
        <f t="shared" si="31"/>
        <v>0</v>
      </c>
      <c r="T77" s="18">
        <f t="shared" si="32"/>
        <v>0</v>
      </c>
      <c r="U77" s="18">
        <f t="shared" si="33"/>
        <v>0</v>
      </c>
      <c r="V77" s="18">
        <f t="shared" si="7"/>
        <v>0</v>
      </c>
      <c r="W77" s="18">
        <f t="shared" si="8"/>
        <v>0</v>
      </c>
      <c r="X77" s="18">
        <f t="shared" si="9"/>
        <v>0</v>
      </c>
      <c r="Y77" s="18">
        <f t="shared" si="10"/>
        <v>0</v>
      </c>
      <c r="Z77" s="18">
        <f t="shared" si="11"/>
        <v>0</v>
      </c>
      <c r="AA77" s="18">
        <f t="shared" si="12"/>
        <v>0</v>
      </c>
      <c r="AB77" s="18">
        <f t="shared" si="13"/>
        <v>0</v>
      </c>
      <c r="AC77" s="18">
        <f t="shared" si="14"/>
        <v>0</v>
      </c>
      <c r="AD77" s="18">
        <f t="shared" si="15"/>
        <v>0</v>
      </c>
      <c r="AE77" s="18">
        <f t="shared" si="16"/>
        <v>0</v>
      </c>
      <c r="AF77" s="18">
        <f t="shared" si="17"/>
        <v>0</v>
      </c>
      <c r="AG77" s="18">
        <f t="shared" si="18"/>
        <v>0</v>
      </c>
      <c r="AH77" s="18">
        <f t="shared" si="19"/>
        <v>0</v>
      </c>
      <c r="AI77" s="18">
        <f t="shared" si="20"/>
        <v>0</v>
      </c>
      <c r="AJ77" s="18">
        <f t="shared" si="21"/>
        <v>0</v>
      </c>
    </row>
    <row r="78" spans="2:36" x14ac:dyDescent="0.25">
      <c r="C78" s="16">
        <f t="shared" si="1"/>
        <v>0</v>
      </c>
      <c r="D78" s="16">
        <f t="shared" si="1"/>
        <v>0</v>
      </c>
      <c r="E78" s="21">
        <f t="shared" si="2"/>
        <v>0</v>
      </c>
      <c r="F78" s="20">
        <f t="shared" si="34"/>
        <v>0</v>
      </c>
      <c r="G78" s="20" t="str">
        <f t="shared" si="4"/>
        <v/>
      </c>
      <c r="H78" s="19">
        <f t="shared" si="5"/>
        <v>0</v>
      </c>
      <c r="I78" s="18">
        <f t="shared" si="6"/>
        <v>0</v>
      </c>
      <c r="J78" s="18">
        <f t="shared" si="22"/>
        <v>0</v>
      </c>
      <c r="K78" s="18">
        <f t="shared" si="23"/>
        <v>0</v>
      </c>
      <c r="L78" s="18">
        <f t="shared" si="24"/>
        <v>0</v>
      </c>
      <c r="M78" s="18">
        <f t="shared" si="25"/>
        <v>0</v>
      </c>
      <c r="N78" s="18">
        <f t="shared" si="26"/>
        <v>0</v>
      </c>
      <c r="O78" s="18">
        <f t="shared" si="27"/>
        <v>0</v>
      </c>
      <c r="P78" s="18">
        <f t="shared" si="28"/>
        <v>0</v>
      </c>
      <c r="Q78" s="18">
        <f t="shared" si="29"/>
        <v>0</v>
      </c>
      <c r="R78" s="18">
        <f t="shared" si="30"/>
        <v>0</v>
      </c>
      <c r="S78" s="18">
        <f t="shared" si="31"/>
        <v>0</v>
      </c>
      <c r="T78" s="18">
        <f t="shared" si="32"/>
        <v>0</v>
      </c>
      <c r="U78" s="18">
        <f t="shared" si="33"/>
        <v>0</v>
      </c>
      <c r="V78" s="18">
        <f t="shared" si="7"/>
        <v>0</v>
      </c>
      <c r="W78" s="18">
        <f t="shared" si="8"/>
        <v>0</v>
      </c>
      <c r="X78" s="18">
        <f t="shared" si="9"/>
        <v>0</v>
      </c>
      <c r="Y78" s="18">
        <f t="shared" si="10"/>
        <v>0</v>
      </c>
      <c r="Z78" s="18">
        <f t="shared" si="11"/>
        <v>0</v>
      </c>
      <c r="AA78" s="18">
        <f t="shared" si="12"/>
        <v>0</v>
      </c>
      <c r="AB78" s="18">
        <f t="shared" si="13"/>
        <v>0</v>
      </c>
      <c r="AC78" s="18">
        <f t="shared" si="14"/>
        <v>0</v>
      </c>
      <c r="AD78" s="18">
        <f t="shared" si="15"/>
        <v>0</v>
      </c>
      <c r="AE78" s="18">
        <f t="shared" si="16"/>
        <v>0</v>
      </c>
      <c r="AF78" s="18">
        <f t="shared" si="17"/>
        <v>0</v>
      </c>
      <c r="AG78" s="18">
        <f t="shared" si="18"/>
        <v>0</v>
      </c>
      <c r="AH78" s="18">
        <f t="shared" si="19"/>
        <v>0</v>
      </c>
      <c r="AI78" s="18">
        <f t="shared" si="20"/>
        <v>0</v>
      </c>
      <c r="AJ78" s="18">
        <f t="shared" si="21"/>
        <v>0</v>
      </c>
    </row>
    <row r="79" spans="2:36" x14ac:dyDescent="0.25">
      <c r="C79" s="16">
        <f t="shared" si="1"/>
        <v>0</v>
      </c>
      <c r="D79" s="16">
        <f t="shared" si="1"/>
        <v>0</v>
      </c>
      <c r="E79" s="21">
        <f t="shared" si="2"/>
        <v>0</v>
      </c>
      <c r="F79" s="20">
        <f t="shared" ref="F43:F80" si="35">IF(--ISNUMBER(SEARCH(G79,"городской округ город"))="ИСТИНА","городской округ",IF(ROW(F38)&lt;=COUNTA(F$2:F$39),F39,INDEX(AO$2:AO$39,ROW(F38)-COUNTA(F$2:F$39))))</f>
        <v>0</v>
      </c>
      <c r="G79" s="20" t="str">
        <f t="shared" si="4"/>
        <v/>
      </c>
      <c r="H79" s="19">
        <f t="shared" si="5"/>
        <v>0</v>
      </c>
      <c r="I79" s="18">
        <f t="shared" si="6"/>
        <v>0</v>
      </c>
      <c r="J79" s="18">
        <f t="shared" si="22"/>
        <v>0</v>
      </c>
      <c r="K79" s="18">
        <f t="shared" si="23"/>
        <v>0</v>
      </c>
      <c r="L79" s="18">
        <f t="shared" si="24"/>
        <v>0</v>
      </c>
      <c r="M79" s="18">
        <f t="shared" si="25"/>
        <v>0</v>
      </c>
      <c r="N79" s="18">
        <f t="shared" si="26"/>
        <v>0</v>
      </c>
      <c r="O79" s="18">
        <f t="shared" si="27"/>
        <v>0</v>
      </c>
      <c r="P79" s="18">
        <f t="shared" si="28"/>
        <v>0</v>
      </c>
      <c r="Q79" s="18">
        <f t="shared" si="29"/>
        <v>0</v>
      </c>
      <c r="R79" s="18">
        <f t="shared" si="30"/>
        <v>0</v>
      </c>
      <c r="S79" s="18">
        <f t="shared" si="31"/>
        <v>0</v>
      </c>
      <c r="T79" s="18">
        <f t="shared" si="32"/>
        <v>0</v>
      </c>
      <c r="U79" s="18">
        <f t="shared" si="33"/>
        <v>0</v>
      </c>
      <c r="V79" s="18">
        <f t="shared" si="7"/>
        <v>0</v>
      </c>
      <c r="W79" s="18">
        <f t="shared" si="8"/>
        <v>0</v>
      </c>
      <c r="X79" s="18">
        <f t="shared" si="9"/>
        <v>0</v>
      </c>
      <c r="Y79" s="18">
        <f t="shared" si="10"/>
        <v>0</v>
      </c>
      <c r="Z79" s="18">
        <f t="shared" si="11"/>
        <v>0</v>
      </c>
      <c r="AA79" s="18">
        <f t="shared" si="12"/>
        <v>0</v>
      </c>
      <c r="AB79" s="18">
        <f t="shared" si="13"/>
        <v>0</v>
      </c>
      <c r="AC79" s="18">
        <f t="shared" si="14"/>
        <v>0</v>
      </c>
      <c r="AD79" s="18">
        <f t="shared" si="15"/>
        <v>0</v>
      </c>
      <c r="AE79" s="18">
        <f t="shared" si="16"/>
        <v>0</v>
      </c>
      <c r="AF79" s="18">
        <f t="shared" si="17"/>
        <v>0</v>
      </c>
      <c r="AG79" s="18">
        <f t="shared" si="18"/>
        <v>0</v>
      </c>
      <c r="AH79" s="18">
        <f t="shared" si="19"/>
        <v>0</v>
      </c>
      <c r="AI79" s="18">
        <f t="shared" si="20"/>
        <v>0</v>
      </c>
      <c r="AJ79" s="18">
        <f t="shared" si="21"/>
        <v>0</v>
      </c>
    </row>
    <row r="80" spans="2:36" x14ac:dyDescent="0.25">
      <c r="C80" s="16">
        <f t="shared" si="1"/>
        <v>0</v>
      </c>
      <c r="D80" s="16">
        <f t="shared" si="1"/>
        <v>0</v>
      </c>
      <c r="E80" s="21">
        <f t="shared" si="2"/>
        <v>0</v>
      </c>
      <c r="F80" s="20">
        <f t="shared" si="35"/>
        <v>0</v>
      </c>
      <c r="G80" s="20" t="str">
        <f t="shared" si="4"/>
        <v/>
      </c>
      <c r="H80" s="19">
        <f t="shared" si="5"/>
        <v>0</v>
      </c>
      <c r="I80" s="18">
        <f t="shared" si="6"/>
        <v>0</v>
      </c>
      <c r="J80" s="18">
        <f t="shared" si="22"/>
        <v>0</v>
      </c>
      <c r="K80" s="18">
        <f t="shared" si="23"/>
        <v>0</v>
      </c>
      <c r="L80" s="18">
        <f t="shared" si="24"/>
        <v>0</v>
      </c>
      <c r="M80" s="18">
        <f t="shared" si="25"/>
        <v>0</v>
      </c>
      <c r="N80" s="18">
        <f t="shared" si="26"/>
        <v>0</v>
      </c>
      <c r="O80" s="18">
        <f t="shared" si="27"/>
        <v>0</v>
      </c>
      <c r="P80" s="18">
        <f t="shared" si="28"/>
        <v>0</v>
      </c>
      <c r="Q80" s="18">
        <f t="shared" si="29"/>
        <v>0</v>
      </c>
      <c r="R80" s="18">
        <f t="shared" si="30"/>
        <v>0</v>
      </c>
      <c r="S80" s="18">
        <f t="shared" si="31"/>
        <v>0</v>
      </c>
      <c r="T80" s="18">
        <f t="shared" si="32"/>
        <v>0</v>
      </c>
      <c r="U80" s="18">
        <f t="shared" si="33"/>
        <v>0</v>
      </c>
      <c r="V80" s="18">
        <f t="shared" si="7"/>
        <v>0</v>
      </c>
      <c r="W80" s="18">
        <f t="shared" si="8"/>
        <v>0</v>
      </c>
      <c r="X80" s="18">
        <f t="shared" si="9"/>
        <v>0</v>
      </c>
      <c r="Y80" s="18">
        <f t="shared" si="10"/>
        <v>0</v>
      </c>
      <c r="Z80" s="18">
        <f t="shared" si="11"/>
        <v>0</v>
      </c>
      <c r="AA80" s="18">
        <f t="shared" si="12"/>
        <v>0</v>
      </c>
      <c r="AB80" s="18">
        <f t="shared" si="13"/>
        <v>0</v>
      </c>
      <c r="AC80" s="18">
        <f t="shared" si="14"/>
        <v>0</v>
      </c>
      <c r="AD80" s="18">
        <f t="shared" si="15"/>
        <v>0</v>
      </c>
      <c r="AE80" s="18">
        <f t="shared" si="16"/>
        <v>0</v>
      </c>
      <c r="AF80" s="18">
        <f t="shared" si="17"/>
        <v>0</v>
      </c>
      <c r="AG80" s="18">
        <f t="shared" si="18"/>
        <v>0</v>
      </c>
      <c r="AH80" s="18">
        <f t="shared" si="19"/>
        <v>0</v>
      </c>
      <c r="AI80" s="18">
        <f t="shared" si="20"/>
        <v>0</v>
      </c>
      <c r="AJ80" s="18">
        <f t="shared" si="21"/>
        <v>0</v>
      </c>
    </row>
    <row r="81" spans="3:36" x14ac:dyDescent="0.25">
      <c r="C81" s="16">
        <f t="shared" si="1"/>
        <v>0</v>
      </c>
      <c r="D81" s="16">
        <f t="shared" si="1"/>
        <v>0</v>
      </c>
      <c r="E81" s="21">
        <f t="shared" si="2"/>
        <v>0</v>
      </c>
      <c r="F81" s="20">
        <f t="shared" ref="F81:G81" si="36">IF(ROW(F40)&lt;=COUNTA(F$2:F$39),F41,INDEX(AO$2:AO$39,ROW(F40)-COUNTA(F$2:F$39)))</f>
        <v>0</v>
      </c>
      <c r="G81" s="20" t="str">
        <f t="shared" si="4"/>
        <v/>
      </c>
      <c r="H81" s="19">
        <f t="shared" si="5"/>
        <v>0</v>
      </c>
      <c r="I81" s="18">
        <f t="shared" si="6"/>
        <v>0</v>
      </c>
      <c r="J81" s="18">
        <f t="shared" si="22"/>
        <v>0</v>
      </c>
      <c r="K81" s="18">
        <f t="shared" si="23"/>
        <v>0</v>
      </c>
      <c r="L81" s="18">
        <f t="shared" si="24"/>
        <v>0</v>
      </c>
      <c r="M81" s="18">
        <f t="shared" si="25"/>
        <v>0</v>
      </c>
      <c r="N81" s="18">
        <f t="shared" si="26"/>
        <v>0</v>
      </c>
      <c r="O81" s="18">
        <f t="shared" si="27"/>
        <v>0</v>
      </c>
      <c r="P81" s="18">
        <f t="shared" si="28"/>
        <v>0</v>
      </c>
      <c r="Q81" s="18">
        <f t="shared" si="29"/>
        <v>0</v>
      </c>
      <c r="R81" s="18">
        <f t="shared" si="30"/>
        <v>0</v>
      </c>
      <c r="S81" s="18">
        <f t="shared" si="31"/>
        <v>0</v>
      </c>
      <c r="T81" s="18">
        <f t="shared" si="32"/>
        <v>0</v>
      </c>
      <c r="U81" s="18">
        <f t="shared" si="33"/>
        <v>0</v>
      </c>
      <c r="V81" s="18">
        <f t="shared" si="7"/>
        <v>0</v>
      </c>
      <c r="W81" s="18">
        <f t="shared" si="8"/>
        <v>0</v>
      </c>
      <c r="X81" s="18">
        <f t="shared" si="9"/>
        <v>0</v>
      </c>
      <c r="Y81" s="18">
        <f t="shared" si="10"/>
        <v>0</v>
      </c>
      <c r="Z81" s="18">
        <f t="shared" si="11"/>
        <v>0</v>
      </c>
      <c r="AA81" s="18">
        <f t="shared" si="12"/>
        <v>0</v>
      </c>
      <c r="AB81" s="18">
        <f t="shared" si="13"/>
        <v>0</v>
      </c>
      <c r="AC81" s="18">
        <f t="shared" si="14"/>
        <v>0</v>
      </c>
      <c r="AD81" s="18">
        <f t="shared" si="15"/>
        <v>0</v>
      </c>
      <c r="AE81" s="18">
        <f t="shared" si="16"/>
        <v>0</v>
      </c>
      <c r="AF81" s="18">
        <f t="shared" si="17"/>
        <v>0</v>
      </c>
      <c r="AG81" s="18">
        <f t="shared" si="18"/>
        <v>0</v>
      </c>
      <c r="AH81" s="18">
        <f t="shared" si="19"/>
        <v>0</v>
      </c>
      <c r="AI81" s="18">
        <f t="shared" si="20"/>
        <v>0</v>
      </c>
      <c r="AJ81" s="18">
        <f t="shared" si="21"/>
        <v>0</v>
      </c>
    </row>
    <row r="83" spans="3:36" ht="19.5" x14ac:dyDescent="0.25">
      <c r="H83" t="s">
        <v>74</v>
      </c>
      <c r="I83" s="4" t="s">
        <v>3</v>
      </c>
      <c r="J83" s="4" t="s">
        <v>4</v>
      </c>
      <c r="K83" s="4" t="s">
        <v>5</v>
      </c>
      <c r="L83" s="4" t="s">
        <v>6</v>
      </c>
      <c r="M83" s="4" t="s">
        <v>7</v>
      </c>
      <c r="N83" s="4" t="s">
        <v>8</v>
      </c>
      <c r="O83" s="4" t="s">
        <v>9</v>
      </c>
      <c r="P83" s="4" t="s">
        <v>10</v>
      </c>
      <c r="Q83" s="4" t="s">
        <v>11</v>
      </c>
      <c r="R83" s="4" t="s">
        <v>12</v>
      </c>
      <c r="S83" s="4" t="s">
        <v>13</v>
      </c>
      <c r="T83" s="4" t="s">
        <v>14</v>
      </c>
      <c r="U83" s="4" t="s">
        <v>15</v>
      </c>
      <c r="V83" s="4" t="s">
        <v>16</v>
      </c>
      <c r="W83" s="4" t="s">
        <v>17</v>
      </c>
      <c r="X83" s="4" t="s">
        <v>18</v>
      </c>
      <c r="Y83" s="4" t="s">
        <v>19</v>
      </c>
      <c r="Z83" s="4" t="s">
        <v>20</v>
      </c>
      <c r="AA83" s="4" t="s">
        <v>21</v>
      </c>
      <c r="AB83" s="4" t="s">
        <v>22</v>
      </c>
      <c r="AC83" s="4" t="s">
        <v>23</v>
      </c>
      <c r="AD83" s="4" t="s">
        <v>24</v>
      </c>
      <c r="AE83" s="4" t="s">
        <v>25</v>
      </c>
      <c r="AF83" s="4" t="s">
        <v>26</v>
      </c>
      <c r="AG83" s="4" t="s">
        <v>27</v>
      </c>
      <c r="AH83" s="4" t="s">
        <v>28</v>
      </c>
      <c r="AI83" s="4" t="s">
        <v>29</v>
      </c>
      <c r="AJ83" s="4" t="s">
        <v>30</v>
      </c>
    </row>
    <row r="84" spans="3:36" x14ac:dyDescent="0.25">
      <c r="C84" s="14" t="s">
        <v>31</v>
      </c>
      <c r="D84" s="14" t="s">
        <v>32</v>
      </c>
      <c r="E84" s="14" t="s">
        <v>0</v>
      </c>
      <c r="F84" s="14" t="s">
        <v>33</v>
      </c>
      <c r="G84" s="14" t="s">
        <v>34</v>
      </c>
      <c r="H84" s="14">
        <f t="shared" ref="H84:H117" si="37">SUM(I84:AJ84)</f>
        <v>7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4</v>
      </c>
      <c r="P84" s="14">
        <v>0</v>
      </c>
      <c r="Q84" s="14">
        <v>0</v>
      </c>
      <c r="R84" s="14">
        <v>1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</row>
    <row r="85" spans="3:36" x14ac:dyDescent="0.25">
      <c r="C85" s="14" t="s">
        <v>31</v>
      </c>
      <c r="D85" s="14" t="s">
        <v>32</v>
      </c>
      <c r="E85" s="14" t="s">
        <v>0</v>
      </c>
      <c r="F85" s="14" t="s">
        <v>33</v>
      </c>
      <c r="G85" s="14" t="s">
        <v>39</v>
      </c>
      <c r="H85" s="14">
        <f t="shared" si="37"/>
        <v>3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2</v>
      </c>
      <c r="P85" s="14">
        <v>0</v>
      </c>
      <c r="Q85" s="14">
        <v>1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</row>
    <row r="86" spans="3:36" x14ac:dyDescent="0.25">
      <c r="C86" s="14" t="s">
        <v>31</v>
      </c>
      <c r="D86" s="14" t="s">
        <v>32</v>
      </c>
      <c r="E86" s="14" t="s">
        <v>1</v>
      </c>
      <c r="F86" s="14" t="s">
        <v>41</v>
      </c>
      <c r="G86" s="14" t="s">
        <v>42</v>
      </c>
      <c r="H86" s="14">
        <f t="shared" si="37"/>
        <v>22</v>
      </c>
      <c r="I86" s="14">
        <v>6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15</v>
      </c>
      <c r="P86" s="14">
        <v>0</v>
      </c>
      <c r="Q86" s="14">
        <v>1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</row>
    <row r="87" spans="3:36" x14ac:dyDescent="0.25">
      <c r="C87" s="14" t="s">
        <v>31</v>
      </c>
      <c r="D87" s="14" t="s">
        <v>44</v>
      </c>
      <c r="E87" s="14" t="s">
        <v>0</v>
      </c>
      <c r="F87" s="14" t="s">
        <v>33</v>
      </c>
      <c r="G87" s="14" t="s">
        <v>34</v>
      </c>
      <c r="H87" s="14">
        <f t="shared" si="37"/>
        <v>1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1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</row>
    <row r="88" spans="3:36" x14ac:dyDescent="0.25">
      <c r="C88" s="14" t="s">
        <v>31</v>
      </c>
      <c r="D88" s="14" t="s">
        <v>44</v>
      </c>
      <c r="E88" s="14" t="s">
        <v>2</v>
      </c>
      <c r="F88" s="14" t="s">
        <v>46</v>
      </c>
      <c r="G88" s="14" t="s">
        <v>47</v>
      </c>
      <c r="H88" s="14">
        <f t="shared" si="37"/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</row>
    <row r="89" spans="3:36" x14ac:dyDescent="0.25">
      <c r="C89" s="14" t="s">
        <v>31</v>
      </c>
      <c r="D89" s="14" t="s">
        <v>49</v>
      </c>
      <c r="E89" s="14" t="s">
        <v>2</v>
      </c>
      <c r="F89" s="14" t="s">
        <v>36</v>
      </c>
      <c r="G89" s="14" t="s">
        <v>37</v>
      </c>
      <c r="H89" s="14">
        <f t="shared" si="37"/>
        <v>120</v>
      </c>
      <c r="I89" s="14">
        <v>18</v>
      </c>
      <c r="J89" s="14">
        <v>0</v>
      </c>
      <c r="K89" s="14">
        <v>1</v>
      </c>
      <c r="L89" s="14">
        <v>0</v>
      </c>
      <c r="M89" s="14">
        <v>7</v>
      </c>
      <c r="N89" s="14">
        <v>42</v>
      </c>
      <c r="O89" s="14">
        <v>43</v>
      </c>
      <c r="P89" s="14">
        <v>0</v>
      </c>
      <c r="Q89" s="14">
        <v>5</v>
      </c>
      <c r="R89" s="14">
        <v>2</v>
      </c>
      <c r="S89" s="14">
        <v>0</v>
      </c>
      <c r="T89" s="14">
        <v>2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</row>
    <row r="90" spans="3:36" x14ac:dyDescent="0.25">
      <c r="C90" s="14" t="s">
        <v>31</v>
      </c>
      <c r="D90" s="14" t="s">
        <v>49</v>
      </c>
      <c r="E90" s="14" t="s">
        <v>2</v>
      </c>
      <c r="F90" s="14" t="s">
        <v>51</v>
      </c>
      <c r="G90" s="14" t="s">
        <v>52</v>
      </c>
      <c r="H90" s="14">
        <f t="shared" si="37"/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</row>
    <row r="91" spans="3:36" s="15" customFormat="1" x14ac:dyDescent="0.25">
      <c r="C91" s="13" t="s">
        <v>31</v>
      </c>
      <c r="D91" s="13" t="s">
        <v>35</v>
      </c>
      <c r="E91" s="13" t="s">
        <v>35</v>
      </c>
      <c r="F91" s="13" t="s">
        <v>37</v>
      </c>
      <c r="G91" s="13" t="s">
        <v>38</v>
      </c>
      <c r="H91" s="13">
        <f t="shared" si="37"/>
        <v>6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6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</row>
    <row r="92" spans="3:36" s="15" customFormat="1" x14ac:dyDescent="0.25">
      <c r="C92" s="13" t="s">
        <v>31</v>
      </c>
      <c r="D92" s="13" t="s">
        <v>35</v>
      </c>
      <c r="E92" s="13" t="s">
        <v>35</v>
      </c>
      <c r="F92" s="13" t="s">
        <v>37</v>
      </c>
      <c r="G92" s="13" t="s">
        <v>40</v>
      </c>
      <c r="H92" s="13">
        <f t="shared" si="37"/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</row>
    <row r="93" spans="3:36" s="15" customFormat="1" x14ac:dyDescent="0.25">
      <c r="C93" s="13" t="s">
        <v>31</v>
      </c>
      <c r="D93" s="13" t="s">
        <v>35</v>
      </c>
      <c r="E93" s="13" t="s">
        <v>35</v>
      </c>
      <c r="F93" s="13" t="s">
        <v>37</v>
      </c>
      <c r="G93" s="13" t="s">
        <v>43</v>
      </c>
      <c r="H93" s="13">
        <f t="shared" si="37"/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</row>
    <row r="94" spans="3:36" s="15" customFormat="1" x14ac:dyDescent="0.25">
      <c r="C94" s="13" t="s">
        <v>31</v>
      </c>
      <c r="D94" s="13" t="s">
        <v>35</v>
      </c>
      <c r="E94" s="13" t="s">
        <v>35</v>
      </c>
      <c r="F94" s="13" t="s">
        <v>37</v>
      </c>
      <c r="G94" s="13" t="s">
        <v>45</v>
      </c>
      <c r="H94" s="13">
        <f t="shared" si="37"/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</row>
    <row r="95" spans="3:36" s="15" customFormat="1" x14ac:dyDescent="0.25">
      <c r="C95" s="13" t="s">
        <v>31</v>
      </c>
      <c r="D95" s="13" t="s">
        <v>35</v>
      </c>
      <c r="E95" s="13" t="s">
        <v>35</v>
      </c>
      <c r="F95" s="13" t="s">
        <v>37</v>
      </c>
      <c r="G95" s="13" t="s">
        <v>48</v>
      </c>
      <c r="H95" s="13">
        <f t="shared" si="37"/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</row>
    <row r="96" spans="3:36" s="15" customFormat="1" x14ac:dyDescent="0.25">
      <c r="C96" s="13" t="s">
        <v>31</v>
      </c>
      <c r="D96" s="13" t="s">
        <v>35</v>
      </c>
      <c r="E96" s="13" t="s">
        <v>35</v>
      </c>
      <c r="F96" s="13" t="s">
        <v>37</v>
      </c>
      <c r="G96" s="13" t="s">
        <v>50</v>
      </c>
      <c r="H96" s="13">
        <f t="shared" si="37"/>
        <v>5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2</v>
      </c>
      <c r="Q96" s="13">
        <v>0</v>
      </c>
      <c r="R96" s="13">
        <v>0</v>
      </c>
      <c r="S96" s="13">
        <v>3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</row>
    <row r="97" spans="3:36" s="15" customFormat="1" x14ac:dyDescent="0.25">
      <c r="C97" s="13" t="s">
        <v>31</v>
      </c>
      <c r="D97" s="13" t="s">
        <v>35</v>
      </c>
      <c r="E97" s="13" t="s">
        <v>35</v>
      </c>
      <c r="F97" s="13" t="s">
        <v>37</v>
      </c>
      <c r="G97" s="13" t="s">
        <v>53</v>
      </c>
      <c r="H97" s="13">
        <f t="shared" si="37"/>
        <v>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</row>
    <row r="98" spans="3:36" x14ac:dyDescent="0.25">
      <c r="C98" s="14" t="s">
        <v>31</v>
      </c>
      <c r="D98" s="14" t="s">
        <v>35</v>
      </c>
      <c r="E98" s="13" t="s">
        <v>35</v>
      </c>
      <c r="F98" s="14" t="s">
        <v>37</v>
      </c>
      <c r="G98" s="14" t="s">
        <v>54</v>
      </c>
      <c r="H98" s="14">
        <f t="shared" si="37"/>
        <v>3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3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</row>
    <row r="99" spans="3:36" x14ac:dyDescent="0.25">
      <c r="C99" s="14" t="s">
        <v>31</v>
      </c>
      <c r="D99" s="14" t="s">
        <v>35</v>
      </c>
      <c r="E99" s="13" t="s">
        <v>35</v>
      </c>
      <c r="F99" s="14" t="s">
        <v>37</v>
      </c>
      <c r="G99" s="14" t="s">
        <v>55</v>
      </c>
      <c r="H99" s="14">
        <f t="shared" si="37"/>
        <v>1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</row>
    <row r="100" spans="3:36" x14ac:dyDescent="0.25">
      <c r="C100" s="14" t="s">
        <v>31</v>
      </c>
      <c r="D100" s="14" t="s">
        <v>35</v>
      </c>
      <c r="E100" s="13" t="s">
        <v>35</v>
      </c>
      <c r="F100" s="14" t="s">
        <v>37</v>
      </c>
      <c r="G100" s="14" t="s">
        <v>56</v>
      </c>
      <c r="H100" s="14">
        <f t="shared" si="37"/>
        <v>2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2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</row>
    <row r="101" spans="3:36" x14ac:dyDescent="0.25">
      <c r="C101" s="14" t="s">
        <v>31</v>
      </c>
      <c r="D101" s="14" t="s">
        <v>35</v>
      </c>
      <c r="E101" s="13" t="s">
        <v>35</v>
      </c>
      <c r="F101" s="14" t="s">
        <v>37</v>
      </c>
      <c r="G101" s="14" t="s">
        <v>57</v>
      </c>
      <c r="H101" s="14">
        <f t="shared" si="37"/>
        <v>1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1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</row>
    <row r="102" spans="3:36" x14ac:dyDescent="0.25">
      <c r="C102" s="14" t="s">
        <v>31</v>
      </c>
      <c r="D102" s="14" t="s">
        <v>35</v>
      </c>
      <c r="E102" s="13" t="s">
        <v>35</v>
      </c>
      <c r="F102" s="14" t="s">
        <v>37</v>
      </c>
      <c r="G102" s="14" t="s">
        <v>58</v>
      </c>
      <c r="H102" s="14">
        <f t="shared" si="37"/>
        <v>1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1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</row>
    <row r="103" spans="3:36" x14ac:dyDescent="0.25">
      <c r="C103" s="14" t="s">
        <v>31</v>
      </c>
      <c r="D103" s="14" t="s">
        <v>35</v>
      </c>
      <c r="E103" s="13" t="s">
        <v>35</v>
      </c>
      <c r="F103" s="14" t="s">
        <v>37</v>
      </c>
      <c r="G103" s="14" t="s">
        <v>59</v>
      </c>
      <c r="H103" s="14">
        <f t="shared" si="37"/>
        <v>2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2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</row>
    <row r="104" spans="3:36" x14ac:dyDescent="0.25">
      <c r="C104" s="14" t="s">
        <v>31</v>
      </c>
      <c r="D104" s="14" t="s">
        <v>35</v>
      </c>
      <c r="E104" s="13" t="s">
        <v>35</v>
      </c>
      <c r="F104" s="14" t="s">
        <v>37</v>
      </c>
      <c r="G104" s="14" t="s">
        <v>60</v>
      </c>
      <c r="H104" s="14">
        <f t="shared" si="37"/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1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</row>
    <row r="105" spans="3:36" x14ac:dyDescent="0.25">
      <c r="C105" s="14" t="s">
        <v>31</v>
      </c>
      <c r="D105" s="14" t="s">
        <v>35</v>
      </c>
      <c r="E105" s="13" t="s">
        <v>35</v>
      </c>
      <c r="F105" s="14" t="s">
        <v>37</v>
      </c>
      <c r="G105" s="14" t="s">
        <v>61</v>
      </c>
      <c r="H105" s="14">
        <f t="shared" si="37"/>
        <v>2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2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</row>
    <row r="106" spans="3:36" x14ac:dyDescent="0.25">
      <c r="C106" s="14" t="s">
        <v>31</v>
      </c>
      <c r="D106" s="14" t="s">
        <v>35</v>
      </c>
      <c r="E106" s="13" t="s">
        <v>35</v>
      </c>
      <c r="F106" s="14" t="s">
        <v>37</v>
      </c>
      <c r="G106" s="14" t="s">
        <v>62</v>
      </c>
      <c r="H106" s="14">
        <f t="shared" si="37"/>
        <v>3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3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</row>
    <row r="107" spans="3:36" x14ac:dyDescent="0.25">
      <c r="C107" s="14" t="s">
        <v>31</v>
      </c>
      <c r="D107" s="14" t="s">
        <v>35</v>
      </c>
      <c r="E107" s="13" t="s">
        <v>35</v>
      </c>
      <c r="F107" s="14" t="s">
        <v>37</v>
      </c>
      <c r="G107" s="14" t="s">
        <v>63</v>
      </c>
      <c r="H107" s="14">
        <f t="shared" si="37"/>
        <v>3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3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</row>
    <row r="108" spans="3:36" x14ac:dyDescent="0.25">
      <c r="C108" s="14" t="s">
        <v>31</v>
      </c>
      <c r="D108" s="14" t="s">
        <v>35</v>
      </c>
      <c r="E108" s="13" t="s">
        <v>35</v>
      </c>
      <c r="F108" s="14" t="s">
        <v>37</v>
      </c>
      <c r="G108" s="14" t="s">
        <v>64</v>
      </c>
      <c r="H108" s="14">
        <f t="shared" si="37"/>
        <v>2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2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</row>
    <row r="109" spans="3:36" x14ac:dyDescent="0.25">
      <c r="C109" s="14" t="s">
        <v>31</v>
      </c>
      <c r="D109" s="14" t="s">
        <v>35</v>
      </c>
      <c r="E109" s="13" t="s">
        <v>35</v>
      </c>
      <c r="F109" s="14" t="s">
        <v>37</v>
      </c>
      <c r="G109" s="14" t="s">
        <v>65</v>
      </c>
      <c r="H109" s="14">
        <f t="shared" si="37"/>
        <v>3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3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</row>
    <row r="110" spans="3:36" x14ac:dyDescent="0.25">
      <c r="C110" s="14" t="s">
        <v>31</v>
      </c>
      <c r="D110" s="14" t="s">
        <v>35</v>
      </c>
      <c r="E110" s="13" t="s">
        <v>35</v>
      </c>
      <c r="F110" s="14" t="s">
        <v>37</v>
      </c>
      <c r="G110" s="14" t="s">
        <v>66</v>
      </c>
      <c r="H110" s="14">
        <f t="shared" si="37"/>
        <v>4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4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</row>
    <row r="111" spans="3:36" x14ac:dyDescent="0.25">
      <c r="C111" s="14" t="s">
        <v>31</v>
      </c>
      <c r="D111" s="14" t="s">
        <v>35</v>
      </c>
      <c r="E111" s="13" t="s">
        <v>35</v>
      </c>
      <c r="F111" s="14" t="s">
        <v>37</v>
      </c>
      <c r="G111" s="14" t="s">
        <v>67</v>
      </c>
      <c r="H111" s="14">
        <f t="shared" si="37"/>
        <v>1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</row>
    <row r="112" spans="3:36" x14ac:dyDescent="0.25">
      <c r="C112" s="14" t="s">
        <v>31</v>
      </c>
      <c r="D112" s="14" t="s">
        <v>35</v>
      </c>
      <c r="E112" s="13" t="s">
        <v>35</v>
      </c>
      <c r="F112" s="14" t="s">
        <v>37</v>
      </c>
      <c r="G112" s="14" t="s">
        <v>68</v>
      </c>
      <c r="H112" s="14">
        <f t="shared" si="37"/>
        <v>4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4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</row>
    <row r="113" spans="3:36" x14ac:dyDescent="0.25">
      <c r="C113" s="14" t="s">
        <v>31</v>
      </c>
      <c r="D113" s="14" t="s">
        <v>35</v>
      </c>
      <c r="E113" s="13" t="s">
        <v>35</v>
      </c>
      <c r="F113" s="14" t="s">
        <v>37</v>
      </c>
      <c r="G113" s="14" t="s">
        <v>69</v>
      </c>
      <c r="H113" s="14">
        <f t="shared" si="37"/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1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</row>
    <row r="114" spans="3:36" x14ac:dyDescent="0.25">
      <c r="C114" s="14" t="s">
        <v>31</v>
      </c>
      <c r="D114" s="14" t="s">
        <v>35</v>
      </c>
      <c r="E114" s="13" t="s">
        <v>35</v>
      </c>
      <c r="F114" s="14" t="s">
        <v>37</v>
      </c>
      <c r="G114" s="14" t="s">
        <v>70</v>
      </c>
      <c r="H114" s="14">
        <f t="shared" si="37"/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1</v>
      </c>
      <c r="Q114" s="14">
        <v>0</v>
      </c>
      <c r="R114" s="14">
        <v>0</v>
      </c>
      <c r="S114" s="14">
        <v>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</row>
    <row r="115" spans="3:36" x14ac:dyDescent="0.25">
      <c r="C115" s="14" t="s">
        <v>31</v>
      </c>
      <c r="D115" s="14" t="s">
        <v>35</v>
      </c>
      <c r="E115" s="13" t="s">
        <v>35</v>
      </c>
      <c r="F115" s="14" t="s">
        <v>37</v>
      </c>
      <c r="G115" s="14" t="s">
        <v>71</v>
      </c>
      <c r="H115" s="14">
        <f t="shared" si="37"/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2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</row>
    <row r="116" spans="3:36" x14ac:dyDescent="0.25">
      <c r="C116" s="14" t="s">
        <v>31</v>
      </c>
      <c r="D116" s="14" t="s">
        <v>35</v>
      </c>
      <c r="E116" s="13" t="s">
        <v>35</v>
      </c>
      <c r="F116" s="14" t="s">
        <v>37</v>
      </c>
      <c r="G116" s="14" t="s">
        <v>72</v>
      </c>
      <c r="H116" s="14">
        <f t="shared" si="37"/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4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</row>
    <row r="117" spans="3:36" x14ac:dyDescent="0.25">
      <c r="C117" s="14" t="s">
        <v>31</v>
      </c>
      <c r="D117" s="14" t="s">
        <v>35</v>
      </c>
      <c r="E117" s="13" t="s">
        <v>35</v>
      </c>
      <c r="F117" s="14" t="s">
        <v>37</v>
      </c>
      <c r="G117" s="14" t="s">
        <v>73</v>
      </c>
      <c r="H117" s="14">
        <f t="shared" si="37"/>
        <v>5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4</v>
      </c>
      <c r="Q117" s="14">
        <v>0</v>
      </c>
      <c r="R117" s="14">
        <v>0</v>
      </c>
      <c r="S117" s="14">
        <v>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2015-11-15T12:04:05Z</dcterms:modified>
</cp:coreProperties>
</file>