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9035" windowHeight="122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<sst xmlns="http://schemas.openxmlformats.org/spreadsheetml/2006/main" count="53" uniqueCount="26">
  <si>
    <t>Сообщение</t>
  </si>
  <si>
    <t>X/О</t>
  </si>
  <si>
    <t>Время</t>
  </si>
  <si>
    <t>Дата</t>
  </si>
  <si>
    <t>СНЯТИЕ  [ РИО ]</t>
  </si>
  <si>
    <t>ТРЕВОГА(КТС) ШЛ. 3 [ РИО ]</t>
  </si>
  <si>
    <t>ПЕРЕДАНА ДЧ ШЛ. 3 (ТРЕВОГА) [ РИО ]</t>
  </si>
  <si>
    <t>ВОССТАНОВЛЕНИЕ ШЛ. 3 [ РИО ]</t>
  </si>
  <si>
    <t>СБРОС ПАМЯТИ ТРЕВОГ КТС  [ РИО ]</t>
  </si>
  <si>
    <t>ВЗЯТИЕ  [ РИО ]</t>
  </si>
  <si>
    <t>ТРЕВОГА ШЛ. 2 [ РИО ]</t>
  </si>
  <si>
    <t>ПЕРЕДАНА ДЧ ШЛ. 2 (ТРЕВОГА) [ РИО ]</t>
  </si>
  <si>
    <t>ВОССТАНОВЛЕНИЕ ШЛ. 2 [ РИО ]</t>
  </si>
  <si>
    <t>Как подсчитать количество времени охраны объекта формулой?</t>
  </si>
  <si>
    <t>до момента СНЯТИЕ [РИО] в 06:56:34 01.10.2015</t>
  </si>
  <si>
    <t>Счет нужен за полный месяц с 00 часов 00 минут 01.10.2015</t>
  </si>
  <si>
    <t>Затем с момента ВЗЯТИЕ [РИО] в 21:53:50 01.10.2015</t>
  </si>
  <si>
    <t>до момента СНЯТИЕ [РИО] в 01:35:46 01.10.2015</t>
  </si>
  <si>
    <t>Например:</t>
  </si>
  <si>
    <t>Также нужно учитывать время охраны в выходные и праздничные дни по 24 часа в сутки</t>
  </si>
  <si>
    <t>Таких распечаток с объектов много, нужно чтоб формула была универсальной,</t>
  </si>
  <si>
    <t>где нибудь сбоку от таблицы</t>
  </si>
  <si>
    <t>Такое вообще возможно? И желательно без макросов если возможно. Спасибо!!!</t>
  </si>
  <si>
    <t>чтоб подставил данные с другого объекта и посчиталось время охраны фактическое</t>
  </si>
  <si>
    <t>Считать строго по значениям: ВЗЯТИЕ  [ РИО ] и СНЯТИЕ  [ РИО ]</t>
  </si>
  <si>
    <t>Разница между ВЗЯТИЕ  [ РИО ] и СНЯТИЕ  [ РИО ]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</si>
</sst>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400]h:mm:ss\ AM/PM"/>
    <numFmt numFmtId="177" formatCode="[$-FC19]d\ mmmm\ yyyy\ &quot;г.&quot;"/>
  </numFmts>
  <fonts count="3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42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30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42"/>
      <name val="Times New Roman"/>
      <family val="2"/>
    </font>
    <font>
      <sz val="18"/>
      <color indexed="54"/>
      <name val="Calibri Light"/>
      <family val="2"/>
    </font>
    <font>
      <sz val="12"/>
      <color indexed="60"/>
      <name val="Times New Roman"/>
      <family val="2"/>
    </font>
    <font>
      <u val="single"/>
      <sz val="10"/>
      <color indexed="25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2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0" fontId="0" fillId="21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0" fillId="33" borderId="0" xfId="0" applyFill="1" applyAlignment="1">
      <alignment wrapText="1"/>
    </xf>
    <xf numFmtId="46" fontId="0" fillId="33" borderId="0" xfId="0" applyNumberFormat="1" applyFill="1" applyAlignment="1">
      <alignment/>
    </xf>
    <xf numFmtId="0" fontId="0" fillId="35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1">
      <selection activeCell="H35" sqref="H35"/>
    </sheetView>
  </sheetViews>
  <sheetFormatPr defaultColWidth="9.00390625" defaultRowHeight="12.75"/>
  <cols>
    <col min="1" max="1" width="37.125" style="0" customWidth="1"/>
    <col min="2" max="2" width="4.375" style="0" customWidth="1"/>
    <col min="4" max="4" width="11.375" style="0" customWidth="1"/>
    <col min="5" max="5" width="26.75390625" style="0" customWidth="1"/>
    <col min="7" max="7" width="9.875" style="0" customWidth="1"/>
    <col min="8" max="8" width="13.875" style="0" customWidth="1"/>
  </cols>
  <sheetData>
    <row r="1" spans="8:16" ht="12.75">
      <c r="H1" s="3" t="s">
        <v>13</v>
      </c>
      <c r="I1" s="3"/>
      <c r="J1" s="3"/>
      <c r="K1" s="3"/>
      <c r="L1" s="3"/>
      <c r="M1" s="3"/>
      <c r="N1" s="3"/>
      <c r="O1" s="3"/>
      <c r="P1" s="3"/>
    </row>
    <row r="2" spans="8:16" ht="12.75">
      <c r="H2" s="3"/>
      <c r="I2" s="3"/>
      <c r="J2" s="3"/>
      <c r="K2" s="3"/>
      <c r="L2" s="3"/>
      <c r="M2" s="3"/>
      <c r="N2" s="3"/>
      <c r="O2" s="3"/>
      <c r="P2" s="3"/>
    </row>
    <row r="3" spans="1:16" ht="25.5">
      <c r="A3" s="7" t="s">
        <v>0</v>
      </c>
      <c r="B3" s="7" t="s">
        <v>1</v>
      </c>
      <c r="C3" t="s">
        <v>2</v>
      </c>
      <c r="D3" t="s">
        <v>3</v>
      </c>
      <c r="E3" s="9" t="s">
        <v>25</v>
      </c>
      <c r="G3" t="s">
        <v>18</v>
      </c>
      <c r="H3" s="12" t="s">
        <v>15</v>
      </c>
      <c r="I3" s="12"/>
      <c r="J3" s="12"/>
      <c r="K3" s="12"/>
      <c r="L3" s="12"/>
      <c r="M3" s="12"/>
      <c r="N3" s="12"/>
      <c r="O3" s="12"/>
      <c r="P3" s="12"/>
    </row>
    <row r="4" spans="1:16" ht="12.75">
      <c r="A4" s="8" t="s">
        <v>9</v>
      </c>
      <c r="B4" s="7">
        <v>2</v>
      </c>
      <c r="C4" s="1">
        <v>0</v>
      </c>
      <c r="D4" s="2">
        <v>42278</v>
      </c>
      <c r="E4" s="10">
        <f>IF(A4="ВЗЯТИЕ  [ РИО ]",(VLOOKUP("СНЯТИЕ  [ РИО ]",$A5:$D$39,4,)+VLOOKUP("СНЯТИЕ  [ РИО ]",$A4:$D$39,3,))-(D4+C4),"")</f>
        <v>0.2892824074078817</v>
      </c>
      <c r="H4" s="6"/>
      <c r="I4" s="6"/>
      <c r="J4" s="6"/>
      <c r="K4" s="6"/>
      <c r="L4" s="6"/>
      <c r="M4" s="6"/>
      <c r="N4" s="6"/>
      <c r="O4" s="6"/>
      <c r="P4" s="6"/>
    </row>
    <row r="5" spans="1:16" ht="12.75">
      <c r="A5" s="8" t="s">
        <v>4</v>
      </c>
      <c r="B5" s="7">
        <v>2</v>
      </c>
      <c r="C5" s="1">
        <v>0.2892824074074074</v>
      </c>
      <c r="D5" s="2">
        <v>42278</v>
      </c>
      <c r="E5" s="10">
        <f>IF(A5="ВЗЯТИЕ  [ РИО ]",(VLOOKUP("СНЯТИЕ  [ РИО ]",$A6:$D$39,4,)+VLOOKUP("СНЯТИЕ  [ РИО ]",$A5:$D$39,3,))-(D5+C5),"")</f>
      </c>
      <c r="H5" s="12" t="s">
        <v>14</v>
      </c>
      <c r="I5" s="12"/>
      <c r="J5" s="12"/>
      <c r="K5" s="12"/>
      <c r="L5" s="12"/>
      <c r="M5" s="12"/>
      <c r="N5" s="12"/>
      <c r="O5" s="12"/>
      <c r="P5" s="12"/>
    </row>
    <row r="6" spans="1:16" ht="12.75">
      <c r="A6" s="8" t="s">
        <v>5</v>
      </c>
      <c r="B6" s="7">
        <v>0</v>
      </c>
      <c r="C6" s="1">
        <v>0.3626967592592592</v>
      </c>
      <c r="D6" s="2">
        <v>42278</v>
      </c>
      <c r="E6" s="10">
        <f>IF(A6="ВЗЯТИЕ  [ РИО ]",(VLOOKUP("СНЯТИЕ  [ РИО ]",$A7:$D$39,4,)+VLOOKUP("СНЯТИЕ  [ РИО ]",$A6:$D$39,3,))-(D6+C6),"")</f>
      </c>
      <c r="H6" s="12" t="s">
        <v>16</v>
      </c>
      <c r="I6" s="12"/>
      <c r="J6" s="12"/>
      <c r="K6" s="12"/>
      <c r="L6" s="12"/>
      <c r="M6" s="12"/>
      <c r="N6" s="12"/>
      <c r="O6" s="12"/>
      <c r="P6" s="12"/>
    </row>
    <row r="7" spans="1:16" ht="12.75">
      <c r="A7" s="8" t="s">
        <v>6</v>
      </c>
      <c r="B7" s="7">
        <v>0</v>
      </c>
      <c r="C7" s="1">
        <v>0.3627430555555555</v>
      </c>
      <c r="D7" s="2">
        <v>42278</v>
      </c>
      <c r="E7" s="10">
        <f>IF(A7="ВЗЯТИЕ  [ РИО ]",(VLOOKUP("СНЯТИЕ  [ РИО ]",$A8:$D$39,4,)+VLOOKUP("СНЯТИЕ  [ РИО ]",$A7:$D$39,3,))-(D7+C7),"")</f>
      </c>
      <c r="H7" s="13" t="s">
        <v>17</v>
      </c>
      <c r="I7" s="13"/>
      <c r="J7" s="13"/>
      <c r="K7" s="13"/>
      <c r="L7" s="13"/>
      <c r="M7" s="13"/>
      <c r="N7" s="13"/>
      <c r="O7" s="13"/>
      <c r="P7" s="13"/>
    </row>
    <row r="8" spans="1:16" ht="12.75">
      <c r="A8" s="8" t="s">
        <v>7</v>
      </c>
      <c r="B8" s="7">
        <v>0</v>
      </c>
      <c r="C8" s="1">
        <v>0.3628356481481481</v>
      </c>
      <c r="D8" s="2">
        <v>42278</v>
      </c>
      <c r="E8" s="10">
        <f>IF(A8="ВЗЯТИЕ  [ РИО ]",(VLOOKUP("СНЯТИЕ  [ РИО ]",$A9:$D$39,4,)+VLOOKUP("СНЯТИЕ  [ РИО ]",$A8:$D$39,3,))-(D8+C8),"")</f>
      </c>
      <c r="H8" s="13" t="s">
        <v>19</v>
      </c>
      <c r="I8" s="13"/>
      <c r="J8" s="13"/>
      <c r="K8" s="13"/>
      <c r="L8" s="13"/>
      <c r="M8" s="13"/>
      <c r="N8" s="13"/>
      <c r="O8" s="13"/>
      <c r="P8" s="13"/>
    </row>
    <row r="9" spans="1:16" ht="12.75">
      <c r="A9" s="8" t="s">
        <v>8</v>
      </c>
      <c r="B9" s="7">
        <v>2</v>
      </c>
      <c r="C9" s="1">
        <v>0.9113541666666666</v>
      </c>
      <c r="D9" s="2">
        <v>42278</v>
      </c>
      <c r="E9" s="10">
        <f>IF(A9="ВЗЯТИЕ  [ РИО ]",(VLOOKUP("СНЯТИЕ  [ РИО ]",$A10:$D$39,4,)+VLOOKUP("СНЯТИЕ  [ РИО ]",$A9:$D$39,3,))-(D9+C9),"")</f>
      </c>
      <c r="H9" s="13" t="s">
        <v>20</v>
      </c>
      <c r="I9" s="13"/>
      <c r="J9" s="13"/>
      <c r="K9" s="13"/>
      <c r="L9" s="13"/>
      <c r="M9" s="13"/>
      <c r="N9" s="13"/>
      <c r="O9" s="13"/>
      <c r="P9" s="13"/>
    </row>
    <row r="10" spans="1:16" ht="12.75">
      <c r="A10" s="8" t="s">
        <v>9</v>
      </c>
      <c r="B10" s="7">
        <v>2</v>
      </c>
      <c r="C10" s="1">
        <v>0.9123842592592593</v>
      </c>
      <c r="D10" s="2">
        <v>42278</v>
      </c>
      <c r="E10" s="10">
        <f>IF(A10="ВЗЯТИЕ  [ РИО ]",(VLOOKUP("СНЯТИЕ  [ РИО ]",$A11:$D$39,4,)+VLOOKUP("СНЯТИЕ  [ РИО ]",$A10:$D$39,3,))-(D10+C10),"")</f>
        <v>0.15412037036730908</v>
      </c>
      <c r="H10" s="4" t="s">
        <v>23</v>
      </c>
      <c r="I10" s="3"/>
      <c r="J10" s="3"/>
      <c r="K10" s="3"/>
      <c r="L10" s="3"/>
      <c r="M10" s="3"/>
      <c r="N10" s="3"/>
      <c r="O10" s="3"/>
      <c r="P10" s="3"/>
    </row>
    <row r="11" spans="1:16" ht="12.75">
      <c r="A11" s="8" t="s">
        <v>4</v>
      </c>
      <c r="B11" s="7">
        <v>2</v>
      </c>
      <c r="C11" s="1">
        <v>0.06650462962962962</v>
      </c>
      <c r="D11" s="2">
        <v>42279</v>
      </c>
      <c r="E11" s="10">
        <f>IF(A11="ВЗЯТИЕ  [ РИО ]",(VLOOKUP("СНЯТИЕ  [ РИО ]",$A12:$D$39,4,)+VLOOKUP("СНЯТИЕ  [ РИО ]",$A11:$D$39,3,))-(D11+C11),"")</f>
      </c>
      <c r="H11" s="3" t="s">
        <v>21</v>
      </c>
      <c r="I11" s="3"/>
      <c r="J11" s="3"/>
      <c r="K11" s="3"/>
      <c r="L11" s="3"/>
      <c r="M11" s="3"/>
      <c r="N11" s="3"/>
      <c r="O11" s="3"/>
      <c r="P11" s="3"/>
    </row>
    <row r="12" spans="1:16" ht="12.75">
      <c r="A12" s="8" t="s">
        <v>9</v>
      </c>
      <c r="B12" s="7">
        <v>2</v>
      </c>
      <c r="C12" s="1">
        <v>0.07464120370370371</v>
      </c>
      <c r="D12" s="2">
        <v>42279</v>
      </c>
      <c r="E12" s="10">
        <f>IF(A12="ВЗЯТИЕ  [ РИО ]",(VLOOKUP("СНЯТИЕ  [ РИО ]",$A13:$D$39,4,)+VLOOKUP("СНЯТИЕ  [ РИО ]",$A12:$D$39,3,))-(D12+C12),"")</f>
        <v>0.21614583333575865</v>
      </c>
      <c r="H12" s="3" t="s">
        <v>22</v>
      </c>
      <c r="I12" s="3"/>
      <c r="J12" s="3"/>
      <c r="K12" s="3"/>
      <c r="L12" s="3"/>
      <c r="M12" s="3"/>
      <c r="N12" s="3"/>
      <c r="O12" s="3"/>
      <c r="P12" s="3"/>
    </row>
    <row r="13" spans="1:5" ht="12.75">
      <c r="A13" s="8" t="s">
        <v>4</v>
      </c>
      <c r="B13" s="7">
        <v>2</v>
      </c>
      <c r="C13" s="1">
        <v>0.29078703703703707</v>
      </c>
      <c r="D13" s="2">
        <v>42279</v>
      </c>
      <c r="E13" s="10">
        <f>IF(A13="ВЗЯТИЕ  [ РИО ]",(VLOOKUP("СНЯТИЕ  [ РИО ]",$A14:$D$39,4,)+VLOOKUP("СНЯТИЕ  [ РИО ]",$A13:$D$39,3,))-(D13+C13),"")</f>
      </c>
    </row>
    <row r="14" spans="1:13" ht="12.75">
      <c r="A14" s="8" t="s">
        <v>5</v>
      </c>
      <c r="B14" s="7">
        <v>0</v>
      </c>
      <c r="C14" s="1">
        <v>0.3608564814814815</v>
      </c>
      <c r="D14" s="2">
        <v>42279</v>
      </c>
      <c r="E14" s="10">
        <f>IF(A14="ВЗЯТИЕ  [ РИО ]",(VLOOKUP("СНЯТИЕ  [ РИО ]",$A15:$D$39,4,)+VLOOKUP("СНЯТИЕ  [ РИО ]",$A14:$D$39,3,))-(D14+C14),"")</f>
      </c>
      <c r="H14" s="5" t="s">
        <v>24</v>
      </c>
      <c r="I14" s="5"/>
      <c r="J14" s="5"/>
      <c r="K14" s="5"/>
      <c r="L14" s="5"/>
      <c r="M14" s="5"/>
    </row>
    <row r="15" spans="1:5" ht="12.75">
      <c r="A15" s="8" t="s">
        <v>6</v>
      </c>
      <c r="B15" s="7">
        <v>0</v>
      </c>
      <c r="C15" s="1">
        <v>0.3608912037037037</v>
      </c>
      <c r="D15" s="2">
        <v>42279</v>
      </c>
      <c r="E15" s="10">
        <f>IF(A15="ВЗЯТИЕ  [ РИО ]",(VLOOKUP("СНЯТИЕ  [ РИО ]",$A16:$D$39,4,)+VLOOKUP("СНЯТИЕ  [ РИО ]",$A15:$D$39,3,))-(D15+C15),"")</f>
      </c>
    </row>
    <row r="16" spans="1:5" ht="12.75">
      <c r="A16" s="8" t="s">
        <v>7</v>
      </c>
      <c r="B16" s="7">
        <v>0</v>
      </c>
      <c r="C16" s="1">
        <v>0.36104166666666665</v>
      </c>
      <c r="D16" s="2">
        <v>42279</v>
      </c>
      <c r="E16" s="10">
        <f>IF(A16="ВЗЯТИЕ  [ РИО ]",(VLOOKUP("СНЯТИЕ  [ РИО ]",$A17:$D$39,4,)+VLOOKUP("СНЯТИЕ  [ РИО ]",$A16:$D$39,3,))-(D16+C16),"")</f>
      </c>
    </row>
    <row r="17" spans="1:5" ht="12.75">
      <c r="A17" s="8" t="s">
        <v>8</v>
      </c>
      <c r="B17" s="7">
        <v>2</v>
      </c>
      <c r="C17" s="1">
        <v>0.858125</v>
      </c>
      <c r="D17" s="2">
        <v>42279</v>
      </c>
      <c r="E17" s="10">
        <f>IF(A17="ВЗЯТИЕ  [ РИО ]",(VLOOKUP("СНЯТИЕ  [ РИО ]",$A18:$D$39,4,)+VLOOKUP("СНЯТИЕ  [ РИО ]",$A17:$D$39,3,))-(D17+C17),"")</f>
      </c>
    </row>
    <row r="18" spans="1:5" ht="12.75">
      <c r="A18" s="8" t="s">
        <v>9</v>
      </c>
      <c r="B18" s="7">
        <v>2</v>
      </c>
      <c r="C18" s="1">
        <v>0.8592013888888889</v>
      </c>
      <c r="D18" s="2">
        <v>42279</v>
      </c>
      <c r="E18" s="10">
        <f>IF(A18="ВЗЯТИЕ  [ РИО ]",(VLOOKUP("СНЯТИЕ  [ РИО ]",$A19:$D$39,4,)+VLOOKUP("СНЯТИЕ  [ РИО ]",$A18:$D$39,3,))-(D18+C18),"")</f>
        <v>0.17156249999970896</v>
      </c>
    </row>
    <row r="19" spans="1:5" ht="12.75">
      <c r="A19" s="8" t="s">
        <v>4</v>
      </c>
      <c r="B19" s="7">
        <v>2</v>
      </c>
      <c r="C19" s="1">
        <v>0.030763888888888886</v>
      </c>
      <c r="D19" s="2">
        <v>42280</v>
      </c>
      <c r="E19" s="10">
        <f>IF(A19="ВЗЯТИЕ  [ РИО ]",(VLOOKUP("СНЯТИЕ  [ РИО ]",$A20:$D$39,4,)+VLOOKUP("СНЯТИЕ  [ РИО ]",$A19:$D$39,3,))-(D19+C19),"")</f>
      </c>
    </row>
    <row r="20" spans="1:5" ht="12.75">
      <c r="A20" s="8" t="s">
        <v>9</v>
      </c>
      <c r="B20" s="7">
        <v>2</v>
      </c>
      <c r="C20" s="1">
        <v>0.04271990740740741</v>
      </c>
      <c r="D20" s="2">
        <v>42280</v>
      </c>
      <c r="E20" s="10">
        <f>IF(A20="ВЗЯТИЕ  [ РИО ]",(VLOOKUP("СНЯТИЕ  [ РИО ]",$A21:$D$39,4,)+VLOOKUP("СНЯТИЕ  [ РИО ]",$A20:$D$39,3,))-(D20+C20),"")</f>
        <v>0.3081944444493274</v>
      </c>
    </row>
    <row r="21" spans="1:5" ht="12.75">
      <c r="A21" s="8" t="s">
        <v>4</v>
      </c>
      <c r="B21" s="7">
        <v>2</v>
      </c>
      <c r="C21" s="1">
        <v>0.3509143518518518</v>
      </c>
      <c r="D21" s="2">
        <v>42280</v>
      </c>
      <c r="E21" s="10">
        <f>IF(A21="ВЗЯТИЕ  [ РИО ]",(VLOOKUP("СНЯТИЕ  [ РИО ]",$A22:$D$39,4,)+VLOOKUP("СНЯТИЕ  [ РИО ]",$A21:$D$39,3,))-(D21+C21),"")</f>
      </c>
    </row>
    <row r="22" spans="1:5" ht="12.75">
      <c r="A22" s="8" t="s">
        <v>5</v>
      </c>
      <c r="B22" s="7">
        <v>0</v>
      </c>
      <c r="C22" s="1">
        <v>0.3615509259259259</v>
      </c>
      <c r="D22" s="2">
        <v>42280</v>
      </c>
      <c r="E22" s="10">
        <f>IF(A22="ВЗЯТИЕ  [ РИО ]",(VLOOKUP("СНЯТИЕ  [ РИО ]",$A23:$D$39,4,)+VLOOKUP("СНЯТИЕ  [ РИО ]",$A22:$D$39,3,))-(D22+C22),"")</f>
      </c>
    </row>
    <row r="23" spans="1:5" ht="12.75">
      <c r="A23" s="8" t="s">
        <v>6</v>
      </c>
      <c r="B23" s="7">
        <v>0</v>
      </c>
      <c r="C23" s="1">
        <v>0.3615972222222222</v>
      </c>
      <c r="D23" s="2">
        <v>42280</v>
      </c>
      <c r="E23" s="10">
        <f>IF(A23="ВЗЯТИЕ  [ РИО ]",(VLOOKUP("СНЯТИЕ  [ РИО ]",$A24:$D$39,4,)+VLOOKUP("СНЯТИЕ  [ РИО ]",$A23:$D$39,3,))-(D23+C23),"")</f>
      </c>
    </row>
    <row r="24" spans="1:5" ht="12.75">
      <c r="A24" s="8" t="s">
        <v>7</v>
      </c>
      <c r="B24" s="7">
        <v>0</v>
      </c>
      <c r="C24" s="1">
        <v>0.3616550925925926</v>
      </c>
      <c r="D24" s="2">
        <v>42280</v>
      </c>
      <c r="E24" s="10">
        <f>IF(A24="ВЗЯТИЕ  [ РИО ]",(VLOOKUP("СНЯТИЕ  [ РИО ]",$A25:$D$39,4,)+VLOOKUP("СНЯТИЕ  [ РИО ]",$A24:$D$39,3,))-(D24+C24),"")</f>
      </c>
    </row>
    <row r="25" spans="1:5" ht="12.75">
      <c r="A25" s="8" t="s">
        <v>8</v>
      </c>
      <c r="B25" s="7">
        <v>2</v>
      </c>
      <c r="C25" s="1">
        <v>0.3695717592592593</v>
      </c>
      <c r="D25" s="2">
        <v>42280</v>
      </c>
      <c r="E25" s="10">
        <f>IF(A25="ВЗЯТИЕ  [ РИО ]",(VLOOKUP("СНЯТИЕ  [ РИО ]",$A26:$D$39,4,)+VLOOKUP("СНЯТИЕ  [ РИО ]",$A25:$D$39,3,))-(D25+C25),"")</f>
      </c>
    </row>
    <row r="26" spans="1:5" ht="12.75">
      <c r="A26" s="11" t="s">
        <v>9</v>
      </c>
      <c r="B26" s="7">
        <v>2</v>
      </c>
      <c r="C26" s="1">
        <v>0.37060185185185185</v>
      </c>
      <c r="D26" s="2">
        <v>42280</v>
      </c>
      <c r="E26" s="10">
        <f>IF(A26="ВЗЯТИЕ  [ РИО ]",(VLOOKUP("СНЯТИЕ  [ РИО ]",$A27:$D$39,4,)+VLOOKUP("СНЯТИЕ  [ РИО ]",$A26:$D$39,3,))-(D26+C26),"")</f>
        <v>0.15306712963501923</v>
      </c>
    </row>
    <row r="27" spans="1:5" ht="12.75">
      <c r="A27" s="8" t="s">
        <v>10</v>
      </c>
      <c r="B27" s="7">
        <v>0</v>
      </c>
      <c r="C27" s="1">
        <v>0.373900462962963</v>
      </c>
      <c r="D27" s="2">
        <v>42280</v>
      </c>
      <c r="E27" s="10">
        <f>IF(A27="ВЗЯТИЕ  [ РИО ]",(VLOOKUP("СНЯТИЕ  [ РИО ]",$A28:$D$39,4,)+VLOOKUP("СНЯТИЕ  [ РИО ]",$A27:$D$39,3,))-(D27+C27),"")</f>
      </c>
    </row>
    <row r="28" spans="1:5" ht="12.75">
      <c r="A28" s="8" t="s">
        <v>11</v>
      </c>
      <c r="B28" s="7">
        <v>0</v>
      </c>
      <c r="C28" s="1">
        <v>0.3740393518518519</v>
      </c>
      <c r="D28" s="2">
        <v>42280</v>
      </c>
      <c r="E28" s="10">
        <f>IF(A28="ВЗЯТИЕ  [ РИО ]",(VLOOKUP("СНЯТИЕ  [ РИО ]",$A29:$D$39,4,)+VLOOKUP("СНЯТИЕ  [ РИО ]",$A28:$D$39,3,))-(D28+C28),"")</f>
      </c>
    </row>
    <row r="29" spans="1:5" ht="12.75">
      <c r="A29" s="8" t="s">
        <v>12</v>
      </c>
      <c r="B29" s="7">
        <v>0</v>
      </c>
      <c r="C29" s="1">
        <v>0.3741666666666667</v>
      </c>
      <c r="D29" s="2">
        <v>42280</v>
      </c>
      <c r="E29" s="10">
        <f>IF(A29="ВЗЯТИЕ  [ РИО ]",(VLOOKUP("СНЯТИЕ  [ РИО ]",$A30:$D$39,4,)+VLOOKUP("СНЯТИЕ  [ РИО ]",$A29:$D$39,3,))-(D29+C29),"")</f>
      </c>
    </row>
    <row r="30" spans="1:5" ht="12.75">
      <c r="A30" s="11" t="s">
        <v>9</v>
      </c>
      <c r="B30" s="7">
        <v>0</v>
      </c>
      <c r="C30" s="1">
        <v>0.3741666666666667</v>
      </c>
      <c r="D30" s="2">
        <v>42280</v>
      </c>
      <c r="E30" s="10">
        <f>IF(A30="ВЗЯТИЕ  [ РИО ]",(VLOOKUP("СНЯТИЕ  [ РИО ]",$A31:$D$39,4,)+VLOOKUP("СНЯТИЕ  [ РИО ]",$A30:$D$39,3,))-(D30+C30),"")</f>
        <v>0.14950231481634546</v>
      </c>
    </row>
    <row r="31" spans="1:5" ht="12.75">
      <c r="A31" s="8" t="s">
        <v>10</v>
      </c>
      <c r="B31" s="7">
        <v>0</v>
      </c>
      <c r="C31" s="1">
        <v>0.5156481481481482</v>
      </c>
      <c r="D31" s="2">
        <v>42280</v>
      </c>
      <c r="E31" s="10">
        <f>IF(A31="ВЗЯТИЕ  [ РИО ]",(VLOOKUP("СНЯТИЕ  [ РИО ]",$A32:$D$39,4,)+VLOOKUP("СНЯТИЕ  [ РИО ]",$A31:$D$39,3,))-(D31+C31),"")</f>
      </c>
    </row>
    <row r="32" spans="1:5" ht="12.75">
      <c r="A32" s="8" t="s">
        <v>12</v>
      </c>
      <c r="B32" s="7">
        <v>0</v>
      </c>
      <c r="C32" s="1">
        <v>0.5157638888888889</v>
      </c>
      <c r="D32" s="2">
        <v>42280</v>
      </c>
      <c r="E32" s="10">
        <f>IF(A32="ВЗЯТИЕ  [ РИО ]",(VLOOKUP("СНЯТИЕ  [ РИО ]",$A33:$D$39,4,)+VLOOKUP("СНЯТИЕ  [ РИО ]",$A32:$D$39,3,))-(D32+C32),"")</f>
      </c>
    </row>
    <row r="33" spans="1:5" ht="12.75">
      <c r="A33" s="11" t="s">
        <v>9</v>
      </c>
      <c r="B33" s="7">
        <v>0</v>
      </c>
      <c r="C33" s="1">
        <v>0.515775462962963</v>
      </c>
      <c r="D33" s="2">
        <v>42280</v>
      </c>
      <c r="E33" s="10">
        <f>IF(A33="ВЗЯТИЕ  [ РИО ]",(VLOOKUP("СНЯТИЕ  [ РИО ]",$A34:$D$39,4,)+VLOOKUP("СНЯТИЕ  [ РИО ]",$A33:$D$39,3,))-(D33+C33),"")</f>
        <v>0.007893518522905651</v>
      </c>
    </row>
    <row r="34" spans="1:5" ht="12.75">
      <c r="A34" s="8" t="s">
        <v>11</v>
      </c>
      <c r="B34" s="7">
        <v>0</v>
      </c>
      <c r="C34" s="1">
        <v>0.5158449074074074</v>
      </c>
      <c r="D34" s="2">
        <v>42280</v>
      </c>
      <c r="E34" s="10">
        <f>IF(A34="ВЗЯТИЕ  [ РИО ]",(VLOOKUP("СНЯТИЕ  [ РИО ]",$A35:$D$39,4,)+VLOOKUP("СНЯТИЕ  [ РИО ]",$A34:$D$39,3,))-(D34+C34),"")</f>
      </c>
    </row>
    <row r="35" spans="1:5" ht="12.75">
      <c r="A35" s="11" t="s">
        <v>4</v>
      </c>
      <c r="B35" s="7">
        <v>2</v>
      </c>
      <c r="C35" s="1">
        <v>0.5236689814814816</v>
      </c>
      <c r="D35" s="2">
        <v>42280</v>
      </c>
      <c r="E35" s="10">
        <f>IF(A35="ВЗЯТИЕ  [ РИО ]",(VLOOKUP("СНЯТИЕ  [ РИО ]",$A36:$D$39,4,)+VLOOKUP("СНЯТИЕ  [ РИО ]",$A35:$D$39,3,))-(D35+C35),"")</f>
      </c>
    </row>
    <row r="36" spans="1:5" ht="12.75">
      <c r="A36" s="8" t="s">
        <v>9</v>
      </c>
      <c r="B36" s="7">
        <v>2</v>
      </c>
      <c r="C36" s="1">
        <v>0.7040625</v>
      </c>
      <c r="D36" s="2">
        <v>42280</v>
      </c>
      <c r="E36" s="10">
        <f>IF(A36="ВЗЯТИЕ  [ РИО ]",(VLOOKUP("СНЯТИЕ  [ РИО ]",$A37:$D$39,4,)+VLOOKUP("СНЯТИЕ  [ РИО ]",$A36:$D$39,3,))-(D36+C36),"")</f>
        <v>0.27832175925868796</v>
      </c>
    </row>
    <row r="37" spans="1:5" ht="12.75">
      <c r="A37" s="8" t="s">
        <v>4</v>
      </c>
      <c r="B37" s="7">
        <v>2</v>
      </c>
      <c r="C37" s="1">
        <v>0.9823842592592592</v>
      </c>
      <c r="D37" s="2">
        <v>42280</v>
      </c>
      <c r="E37" s="10">
        <f>IF(A37="ВЗЯТИЕ  [ РИО ]",(VLOOKUP("СНЯТИЕ  [ РИО ]",$A38:$D$39,4,)+VLOOKUP("СНЯТИЕ  [ РИО ]",$A37:$D$39,3,))-(D37+C37),"")</f>
      </c>
    </row>
    <row r="38" spans="1:5" ht="12.75">
      <c r="A38" s="8" t="s">
        <v>9</v>
      </c>
      <c r="B38" s="7">
        <v>2</v>
      </c>
      <c r="C38" s="1">
        <v>0.9932986111111112</v>
      </c>
      <c r="D38" s="2">
        <v>42280</v>
      </c>
      <c r="E38" s="10">
        <f>IF(A38="ВЗЯТИЕ  [ РИО ]",(VLOOKUP("СНЯТИЕ  [ РИО ]",$A39:$D$39,4,)+VLOOKUP("СНЯТИЕ  [ РИО ]",$A38:$D$39,3,))-(D38+C38),"")</f>
        <v>0.35877314815297723</v>
      </c>
    </row>
    <row r="39" spans="1:5" ht="12.75">
      <c r="A39" s="8" t="s">
        <v>4</v>
      </c>
      <c r="B39" s="7">
        <v>2</v>
      </c>
      <c r="C39" s="1">
        <v>0.35207175925925926</v>
      </c>
      <c r="D39" s="2">
        <v>42281</v>
      </c>
      <c r="E39" s="10">
        <f>IF(A39="ВЗЯТИЕ  [ РИО ]",(VLOOKUP("СНЯТИЕ  [ РИО ]",#REF!,4,)+VLOOKUP("СНЯТИЕ  [ РИО ]",$A39:$D$39,3,))-(D39+C39),"")</f>
      </c>
    </row>
  </sheetData>
  <sheetProtection/>
  <mergeCells count="6">
    <mergeCell ref="H3:P3"/>
    <mergeCell ref="H5:P5"/>
    <mergeCell ref="H6:P6"/>
    <mergeCell ref="H7:P7"/>
    <mergeCell ref="H8:P8"/>
    <mergeCell ref="H9:P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2015-11-02T04:19:37Z</cp:lastPrinted>
  <dcterms:created xsi:type="dcterms:W3CDTF">2015-11-02T04:04:09Z</dcterms:created>
  <dcterms:modified xsi:type="dcterms:W3CDTF">2015-11-11T19:54:45Z</dcterms:modified>
  <cp:category/>
  <cp:version/>
  <cp:contentType/>
  <cp:contentStatus/>
</cp:coreProperties>
</file>