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71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9" i="1" l="1"/>
  <c r="L29" i="1"/>
  <c r="P29" i="1"/>
  <c r="H31" i="1"/>
  <c r="J31" i="1"/>
  <c r="L31" i="1"/>
  <c r="N31" i="1"/>
  <c r="P31" i="1"/>
  <c r="R31" i="1"/>
  <c r="H33" i="1"/>
  <c r="J33" i="1"/>
  <c r="L33" i="1"/>
  <c r="N33" i="1"/>
  <c r="P33" i="1"/>
  <c r="R33" i="1"/>
  <c r="H35" i="1"/>
  <c r="J35" i="1"/>
  <c r="L35" i="1"/>
  <c r="N35" i="1"/>
  <c r="P35" i="1"/>
  <c r="R35" i="1"/>
  <c r="I28" i="1"/>
  <c r="K28" i="1"/>
  <c r="M28" i="1"/>
  <c r="O28" i="1"/>
  <c r="Q28" i="1"/>
  <c r="G28" i="1"/>
  <c r="C29" i="1"/>
  <c r="G29" i="1" s="1"/>
  <c r="C30" i="1"/>
  <c r="G30" i="1" s="1"/>
  <c r="C31" i="1"/>
  <c r="G31" i="1" s="1"/>
  <c r="C32" i="1"/>
  <c r="G32" i="1" s="1"/>
  <c r="C33" i="1"/>
  <c r="G33" i="1" s="1"/>
  <c r="C34" i="1"/>
  <c r="G34" i="1" s="1"/>
  <c r="C35" i="1"/>
  <c r="G35" i="1" s="1"/>
  <c r="C36" i="1"/>
  <c r="G36" i="1" s="1"/>
  <c r="C28" i="1"/>
  <c r="H28" i="1" s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28" i="1" a="1"/>
  <c r="D28" i="1" s="1"/>
  <c r="R36" i="1" l="1"/>
  <c r="N36" i="1"/>
  <c r="J36" i="1"/>
  <c r="R34" i="1"/>
  <c r="N34" i="1"/>
  <c r="J34" i="1"/>
  <c r="R32" i="1"/>
  <c r="N32" i="1"/>
  <c r="J32" i="1"/>
  <c r="R30" i="1"/>
  <c r="N30" i="1"/>
  <c r="J30" i="1"/>
  <c r="R29" i="1"/>
  <c r="N29" i="1"/>
  <c r="J29" i="1"/>
  <c r="R28" i="1"/>
  <c r="N28" i="1"/>
  <c r="J28" i="1"/>
  <c r="Q36" i="1"/>
  <c r="M36" i="1"/>
  <c r="I36" i="1"/>
  <c r="Q35" i="1"/>
  <c r="M35" i="1"/>
  <c r="I35" i="1"/>
  <c r="Q34" i="1"/>
  <c r="M34" i="1"/>
  <c r="I34" i="1"/>
  <c r="Q33" i="1"/>
  <c r="M33" i="1"/>
  <c r="I33" i="1"/>
  <c r="Q32" i="1"/>
  <c r="M32" i="1"/>
  <c r="I32" i="1"/>
  <c r="Q31" i="1"/>
  <c r="M31" i="1"/>
  <c r="I31" i="1"/>
  <c r="Q30" i="1"/>
  <c r="M30" i="1"/>
  <c r="I30" i="1"/>
  <c r="Q29" i="1"/>
  <c r="M29" i="1"/>
  <c r="I29" i="1"/>
  <c r="P34" i="1"/>
  <c r="L34" i="1"/>
  <c r="H34" i="1"/>
  <c r="P36" i="1"/>
  <c r="L36" i="1"/>
  <c r="H36" i="1"/>
  <c r="P32" i="1"/>
  <c r="L32" i="1"/>
  <c r="H32" i="1"/>
  <c r="P30" i="1"/>
  <c r="L30" i="1"/>
  <c r="H30" i="1"/>
  <c r="P28" i="1"/>
  <c r="L28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</calcChain>
</file>

<file path=xl/sharedStrings.xml><?xml version="1.0" encoding="utf-8"?>
<sst xmlns="http://schemas.openxmlformats.org/spreadsheetml/2006/main" count="55" uniqueCount="18">
  <si>
    <t>СТОЛ</t>
  </si>
  <si>
    <t>МЕБЕЛЬ</t>
  </si>
  <si>
    <t>ШКАФ</t>
  </si>
  <si>
    <t>КНИГА</t>
  </si>
  <si>
    <t>ПЕЧАТНОЕ ИЗДАНИЕ</t>
  </si>
  <si>
    <t>покупатель1</t>
  </si>
  <si>
    <t>покупатель2</t>
  </si>
  <si>
    <t>покупатель3</t>
  </si>
  <si>
    <t>покупатель4</t>
  </si>
  <si>
    <t>покупатель5</t>
  </si>
  <si>
    <t>покупатель6</t>
  </si>
  <si>
    <t>покупатель7</t>
  </si>
  <si>
    <t>покупатель8</t>
  </si>
  <si>
    <t>покупатель9</t>
  </si>
  <si>
    <t>покупатель10</t>
  </si>
  <si>
    <t>покупатель11</t>
  </si>
  <si>
    <t>ИТОГО ПО ПОКУПАТЕЛЯМ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</si>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</sst>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9:R47"/>
  <sheetViews>
    <sheetView tabSelected="1" topLeftCell="A8" zoomScale="70" zoomScaleNormal="70" workbookViewId="0">
      <selection activeCell="B29" sqref="B29"/>
    </sheetView>
  </sheetViews>
  <sheetFormatPr defaultRowHeight="15" x14ac:dyDescent="0.25"/>
  <cols>
    <col min="1" max="1" width="9.140625" style="2"/>
    <col min="2" max="2" width="27.140625" style="2" customWidth="1"/>
    <col min="3" max="3" width="16.28515625" style="2" customWidth="1"/>
    <col min="4" max="5" width="27" style="5" customWidth="1"/>
    <col min="6" max="6" width="9.140625" style="2"/>
    <col min="7" max="7" width="30.5703125" style="4" customWidth="1"/>
    <col min="8" max="16384" width="9.140625" style="2"/>
  </cols>
  <sheetData>
    <row r="9" spans="3:18" ht="18.75" x14ac:dyDescent="0.3">
      <c r="G9" s="9" t="s">
        <v>1</v>
      </c>
      <c r="H9" s="7" t="s">
        <v>0</v>
      </c>
    </row>
    <row r="10" spans="3:18" ht="18.75" x14ac:dyDescent="0.3">
      <c r="G10" s="9" t="s">
        <v>4</v>
      </c>
      <c r="H10" s="7" t="s">
        <v>0</v>
      </c>
    </row>
    <row r="11" spans="3:18" ht="18.75" x14ac:dyDescent="0.3">
      <c r="G11" s="9" t="s">
        <v>1</v>
      </c>
      <c r="H11" s="7" t="s">
        <v>2</v>
      </c>
    </row>
    <row r="15" spans="3:18" s="6" customFormat="1" ht="31.5" x14ac:dyDescent="0.25">
      <c r="C15" s="10" t="s">
        <v>17</v>
      </c>
      <c r="D15" s="11"/>
      <c r="E15" s="11"/>
      <c r="F15" s="12"/>
      <c r="G15" s="10" t="s">
        <v>16</v>
      </c>
      <c r="H15" s="13" t="s">
        <v>5</v>
      </c>
      <c r="I15" s="13" t="s">
        <v>6</v>
      </c>
      <c r="J15" s="13" t="s">
        <v>7</v>
      </c>
      <c r="K15" s="13" t="s">
        <v>8</v>
      </c>
      <c r="L15" s="13" t="s">
        <v>9</v>
      </c>
      <c r="M15" s="13" t="s">
        <v>10</v>
      </c>
      <c r="N15" s="13" t="s">
        <v>11</v>
      </c>
      <c r="O15" s="13" t="s">
        <v>12</v>
      </c>
      <c r="P15" s="13" t="s">
        <v>13</v>
      </c>
      <c r="Q15" s="13" t="s">
        <v>14</v>
      </c>
      <c r="R15" s="13" t="s">
        <v>15</v>
      </c>
    </row>
    <row r="16" spans="3:18" ht="18.75" x14ac:dyDescent="0.3">
      <c r="C16" s="14">
        <v>2</v>
      </c>
      <c r="D16" s="15" t="s">
        <v>1</v>
      </c>
      <c r="E16" s="15" t="s">
        <v>2</v>
      </c>
      <c r="F16" s="16"/>
      <c r="G16" s="15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</row>
    <row r="17" spans="3:18" ht="18.75" x14ac:dyDescent="0.3">
      <c r="C17" s="14">
        <v>1</v>
      </c>
      <c r="D17" s="15" t="s">
        <v>1</v>
      </c>
      <c r="E17" s="15" t="s">
        <v>2</v>
      </c>
      <c r="F17" s="16"/>
      <c r="G17" s="15">
        <v>180</v>
      </c>
      <c r="H17" s="16">
        <v>36</v>
      </c>
      <c r="I17" s="16">
        <v>0</v>
      </c>
      <c r="J17" s="16">
        <v>1</v>
      </c>
      <c r="K17" s="16">
        <v>0</v>
      </c>
      <c r="L17" s="16">
        <v>1</v>
      </c>
      <c r="M17" s="16">
        <v>25</v>
      </c>
      <c r="N17" s="16">
        <v>114</v>
      </c>
      <c r="O17" s="16">
        <v>0</v>
      </c>
      <c r="P17" s="16">
        <v>0</v>
      </c>
      <c r="Q17" s="16">
        <v>3</v>
      </c>
      <c r="R17" s="16">
        <v>0</v>
      </c>
    </row>
    <row r="18" spans="3:18" ht="18.75" x14ac:dyDescent="0.3">
      <c r="C18" s="14">
        <v>3</v>
      </c>
      <c r="D18" s="15" t="s">
        <v>1</v>
      </c>
      <c r="E18" s="15" t="s">
        <v>2</v>
      </c>
      <c r="F18" s="16"/>
      <c r="G18" s="15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</row>
    <row r="19" spans="3:18" ht="18.75" x14ac:dyDescent="0.3">
      <c r="C19" s="14">
        <v>3</v>
      </c>
      <c r="D19" s="15" t="s">
        <v>1</v>
      </c>
      <c r="E19" s="15" t="s">
        <v>0</v>
      </c>
      <c r="F19" s="16"/>
      <c r="G19" s="15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</row>
    <row r="20" spans="3:18" ht="18.75" x14ac:dyDescent="0.3">
      <c r="C20" s="14">
        <v>2</v>
      </c>
      <c r="D20" s="15" t="s">
        <v>1</v>
      </c>
      <c r="E20" s="15" t="s">
        <v>0</v>
      </c>
      <c r="F20" s="16"/>
      <c r="G20" s="15">
        <v>3</v>
      </c>
      <c r="H20" s="16">
        <v>0</v>
      </c>
      <c r="I20" s="16">
        <v>0</v>
      </c>
      <c r="J20" s="16">
        <v>0</v>
      </c>
      <c r="K20" s="16">
        <v>0</v>
      </c>
      <c r="L20" s="16">
        <v>3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</row>
    <row r="21" spans="3:18" ht="18.75" x14ac:dyDescent="0.3">
      <c r="C21" s="14">
        <v>1</v>
      </c>
      <c r="D21" s="15" t="s">
        <v>1</v>
      </c>
      <c r="E21" s="15" t="s">
        <v>0</v>
      </c>
      <c r="F21" s="16"/>
      <c r="G21" s="15">
        <v>30</v>
      </c>
      <c r="H21" s="16">
        <v>16</v>
      </c>
      <c r="I21" s="16">
        <v>0</v>
      </c>
      <c r="J21" s="16">
        <v>1</v>
      </c>
      <c r="K21" s="16">
        <v>0</v>
      </c>
      <c r="L21" s="16">
        <v>3</v>
      </c>
      <c r="M21" s="16">
        <v>0</v>
      </c>
      <c r="N21" s="16">
        <v>10</v>
      </c>
      <c r="O21" s="16">
        <v>0</v>
      </c>
      <c r="P21" s="16">
        <v>0</v>
      </c>
      <c r="Q21" s="16">
        <v>0</v>
      </c>
      <c r="R21" s="16">
        <v>0</v>
      </c>
    </row>
    <row r="22" spans="3:18" ht="18.75" x14ac:dyDescent="0.3">
      <c r="C22" s="14">
        <v>4</v>
      </c>
      <c r="D22" s="15" t="s">
        <v>1</v>
      </c>
      <c r="E22" s="15" t="s">
        <v>0</v>
      </c>
      <c r="F22" s="16"/>
      <c r="G22" s="15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3:18" ht="18.75" x14ac:dyDescent="0.3">
      <c r="C23" s="14">
        <v>2</v>
      </c>
      <c r="D23" s="15" t="s">
        <v>4</v>
      </c>
      <c r="E23" s="15" t="s">
        <v>0</v>
      </c>
      <c r="F23" s="16"/>
      <c r="G23" s="15">
        <v>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2</v>
      </c>
      <c r="O23" s="16">
        <v>0</v>
      </c>
      <c r="P23" s="16">
        <v>0</v>
      </c>
      <c r="Q23" s="16">
        <v>0</v>
      </c>
      <c r="R23" s="16">
        <v>0</v>
      </c>
    </row>
    <row r="24" spans="3:18" ht="18.75" x14ac:dyDescent="0.3">
      <c r="C24" s="14">
        <v>1</v>
      </c>
      <c r="D24" s="15" t="s">
        <v>4</v>
      </c>
      <c r="E24" s="15" t="s">
        <v>0</v>
      </c>
      <c r="F24" s="16"/>
      <c r="G24" s="15">
        <v>965</v>
      </c>
      <c r="H24" s="16">
        <v>187</v>
      </c>
      <c r="I24" s="16">
        <v>0</v>
      </c>
      <c r="J24" s="16">
        <v>6</v>
      </c>
      <c r="K24" s="16">
        <v>0</v>
      </c>
      <c r="L24" s="16">
        <v>10</v>
      </c>
      <c r="M24" s="16">
        <v>237</v>
      </c>
      <c r="N24" s="16">
        <v>496</v>
      </c>
      <c r="O24" s="16">
        <v>0</v>
      </c>
      <c r="P24" s="16">
        <v>2</v>
      </c>
      <c r="Q24" s="16">
        <v>27</v>
      </c>
      <c r="R24" s="16">
        <v>0</v>
      </c>
    </row>
    <row r="25" spans="3:18" ht="18.75" x14ac:dyDescent="0.3">
      <c r="C25" s="3"/>
      <c r="E25" s="15"/>
    </row>
    <row r="26" spans="3:18" ht="18.75" x14ac:dyDescent="0.3">
      <c r="C26" s="3"/>
      <c r="E26" s="15"/>
    </row>
    <row r="28" spans="3:18" ht="18.75" x14ac:dyDescent="0.3">
      <c r="C28" s="17">
        <f>COUNTIFS(E$28:E28,E28,D$28:D28,D28)</f>
        <v>1</v>
      </c>
      <c r="D28" s="18" t="str">
        <f t="array" ref="D28">INDEX(G$9:G$11,SMALL(IFERROR(MATCH(E$16:E$26&amp;D$16:D$26,H$9:H$11&amp;G$9:G$11,),9^9),ROW(E1)))</f>
        <v>МЕБЕЛЬ</v>
      </c>
      <c r="E28" s="18" t="str">
        <f t="array" ref="E28">INDEX(H$9:H$11,SMALL(IFERROR(MATCH(E$16:E$26&amp;D$16:D$26,H$9:H$11&amp;G$9:G$11,),9^9),ROW(E1)))</f>
        <v>СТОЛ</v>
      </c>
      <c r="F28" s="19"/>
      <c r="G28" s="18">
        <f>LOOKUP(,-1/($C28&amp;$D28&amp;$E28=$C$16:$C$26&amp;$D$16:$D$26&amp;$E$16:$E$26),G$16:G$26)</f>
        <v>30</v>
      </c>
      <c r="H28" s="18">
        <f t="shared" ref="H28:R36" si="0">LOOKUP(,-1/($C28&amp;$D28&amp;$E28=$C$16:$C$26&amp;$D$16:$D$26&amp;$E$16:$E$26),H$16:H$26)</f>
        <v>16</v>
      </c>
      <c r="I28" s="18">
        <f t="shared" si="0"/>
        <v>0</v>
      </c>
      <c r="J28" s="18">
        <f t="shared" si="0"/>
        <v>1</v>
      </c>
      <c r="K28" s="18">
        <f t="shared" si="0"/>
        <v>0</v>
      </c>
      <c r="L28" s="18">
        <f t="shared" si="0"/>
        <v>3</v>
      </c>
      <c r="M28" s="18">
        <f t="shared" si="0"/>
        <v>0</v>
      </c>
      <c r="N28" s="18">
        <f t="shared" si="0"/>
        <v>10</v>
      </c>
      <c r="O28" s="18">
        <f t="shared" si="0"/>
        <v>0</v>
      </c>
      <c r="P28" s="18">
        <f t="shared" si="0"/>
        <v>0</v>
      </c>
      <c r="Q28" s="18">
        <f t="shared" si="0"/>
        <v>0</v>
      </c>
      <c r="R28" s="18">
        <f t="shared" si="0"/>
        <v>0</v>
      </c>
    </row>
    <row r="29" spans="3:18" ht="18.75" x14ac:dyDescent="0.3">
      <c r="C29" s="17">
        <f>COUNTIFS(E$28:E29,E29,D$28:D29,D29)</f>
        <v>2</v>
      </c>
      <c r="D29" s="18" t="str">
        <f t="array" ref="D29">INDEX(G$9:G$11,SMALL(IFERROR(MATCH(E$16:E$26&amp;D$16:D$26,H$9:H$11&amp;G$9:G$11,),9^9),ROW(E2)))</f>
        <v>МЕБЕЛЬ</v>
      </c>
      <c r="E29" s="18" t="str">
        <f t="array" ref="E29">INDEX(H$9:H$11,SMALL(IFERROR(MATCH(E$16:E$26&amp;D$16:D$26,H$9:H$11&amp;G$9:G$11,),9^9),ROW(E2)))</f>
        <v>СТОЛ</v>
      </c>
      <c r="F29" s="19"/>
      <c r="G29" s="18">
        <f t="shared" ref="G29:G36" si="1">LOOKUP(,-1/($C29&amp;$D29&amp;$E29=$C$16:$C$26&amp;$D$16:$D$26&amp;$E$16:$E$26),G$16:G$26)</f>
        <v>3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0</v>
      </c>
      <c r="L29" s="18">
        <f t="shared" si="0"/>
        <v>3</v>
      </c>
      <c r="M29" s="18">
        <f t="shared" si="0"/>
        <v>0</v>
      </c>
      <c r="N29" s="18">
        <f t="shared" si="0"/>
        <v>0</v>
      </c>
      <c r="O29" s="18">
        <f t="shared" si="0"/>
        <v>0</v>
      </c>
      <c r="P29" s="18">
        <f t="shared" si="0"/>
        <v>0</v>
      </c>
      <c r="Q29" s="18">
        <f t="shared" si="0"/>
        <v>0</v>
      </c>
      <c r="R29" s="18">
        <f t="shared" si="0"/>
        <v>0</v>
      </c>
    </row>
    <row r="30" spans="3:18" ht="18.75" x14ac:dyDescent="0.3">
      <c r="C30" s="17">
        <f>COUNTIFS(E$28:E30,E30,D$28:D30,D30)</f>
        <v>3</v>
      </c>
      <c r="D30" s="18" t="str">
        <f t="array" ref="D30">INDEX(G$9:G$11,SMALL(IFERROR(MATCH(E$16:E$26&amp;D$16:D$26,H$9:H$11&amp;G$9:G$11,),9^9),ROW(E3)))</f>
        <v>МЕБЕЛЬ</v>
      </c>
      <c r="E30" s="18" t="str">
        <f t="array" ref="E30">INDEX(H$9:H$11,SMALL(IFERROR(MATCH(E$16:E$26&amp;D$16:D$26,H$9:H$11&amp;G$9:G$11,),9^9),ROW(E3)))</f>
        <v>СТОЛ</v>
      </c>
      <c r="F30" s="19"/>
      <c r="G30" s="18">
        <f t="shared" si="1"/>
        <v>1</v>
      </c>
      <c r="H30" s="18">
        <f t="shared" si="0"/>
        <v>0</v>
      </c>
      <c r="I30" s="18">
        <f t="shared" si="0"/>
        <v>0</v>
      </c>
      <c r="J30" s="18">
        <f t="shared" si="0"/>
        <v>0</v>
      </c>
      <c r="K30" s="18">
        <f t="shared" si="0"/>
        <v>0</v>
      </c>
      <c r="L30" s="18">
        <f t="shared" si="0"/>
        <v>0</v>
      </c>
      <c r="M30" s="18">
        <f t="shared" si="0"/>
        <v>0</v>
      </c>
      <c r="N30" s="18">
        <f t="shared" si="0"/>
        <v>1</v>
      </c>
      <c r="O30" s="18">
        <f t="shared" si="0"/>
        <v>0</v>
      </c>
      <c r="P30" s="18">
        <f t="shared" si="0"/>
        <v>0</v>
      </c>
      <c r="Q30" s="18">
        <f t="shared" si="0"/>
        <v>0</v>
      </c>
      <c r="R30" s="18">
        <f t="shared" si="0"/>
        <v>0</v>
      </c>
    </row>
    <row r="31" spans="3:18" ht="18.75" x14ac:dyDescent="0.3">
      <c r="C31" s="17">
        <f>COUNTIFS(E$28:E31,E31,D$28:D31,D31)</f>
        <v>4</v>
      </c>
      <c r="D31" s="18" t="str">
        <f t="array" ref="D31">INDEX(G$9:G$11,SMALL(IFERROR(MATCH(E$16:E$26&amp;D$16:D$26,H$9:H$11&amp;G$9:G$11,),9^9),ROW(E4)))</f>
        <v>МЕБЕЛЬ</v>
      </c>
      <c r="E31" s="18" t="str">
        <f t="array" ref="E31">INDEX(H$9:H$11,SMALL(IFERROR(MATCH(E$16:E$26&amp;D$16:D$26,H$9:H$11&amp;G$9:G$11,),9^9),ROW(E4)))</f>
        <v>СТОЛ</v>
      </c>
      <c r="F31" s="19"/>
      <c r="G31" s="18">
        <f t="shared" si="1"/>
        <v>1</v>
      </c>
      <c r="H31" s="18">
        <f t="shared" si="0"/>
        <v>1</v>
      </c>
      <c r="I31" s="18">
        <f t="shared" si="0"/>
        <v>0</v>
      </c>
      <c r="J31" s="18">
        <f t="shared" si="0"/>
        <v>0</v>
      </c>
      <c r="K31" s="18">
        <f t="shared" si="0"/>
        <v>0</v>
      </c>
      <c r="L31" s="18">
        <f t="shared" si="0"/>
        <v>0</v>
      </c>
      <c r="M31" s="18">
        <f t="shared" si="0"/>
        <v>0</v>
      </c>
      <c r="N31" s="18">
        <f t="shared" si="0"/>
        <v>0</v>
      </c>
      <c r="O31" s="18">
        <f t="shared" si="0"/>
        <v>0</v>
      </c>
      <c r="P31" s="18">
        <f t="shared" si="0"/>
        <v>0</v>
      </c>
      <c r="Q31" s="18">
        <f t="shared" si="0"/>
        <v>0</v>
      </c>
      <c r="R31" s="18">
        <f t="shared" si="0"/>
        <v>0</v>
      </c>
    </row>
    <row r="32" spans="3:18" ht="18.75" x14ac:dyDescent="0.3">
      <c r="C32" s="17">
        <f>COUNTIFS(E$28:E32,E32,D$28:D32,D32)</f>
        <v>1</v>
      </c>
      <c r="D32" s="18" t="str">
        <f t="array" ref="D32">INDEX(G$9:G$11,SMALL(IFERROR(MATCH(E$16:E$26&amp;D$16:D$26,H$9:H$11&amp;G$9:G$11,),9^9),ROW(E5)))</f>
        <v>ПЕЧАТНОЕ ИЗДАНИЕ</v>
      </c>
      <c r="E32" s="18" t="str">
        <f t="array" ref="E32">INDEX(H$9:H$11,SMALL(IFERROR(MATCH(E$16:E$26&amp;D$16:D$26,H$9:H$11&amp;G$9:G$11,),9^9),ROW(E5)))</f>
        <v>СТОЛ</v>
      </c>
      <c r="F32" s="19"/>
      <c r="G32" s="18">
        <f t="shared" si="1"/>
        <v>965</v>
      </c>
      <c r="H32" s="18">
        <f t="shared" si="0"/>
        <v>187</v>
      </c>
      <c r="I32" s="18">
        <f t="shared" si="0"/>
        <v>0</v>
      </c>
      <c r="J32" s="18">
        <f t="shared" si="0"/>
        <v>6</v>
      </c>
      <c r="K32" s="18">
        <f t="shared" si="0"/>
        <v>0</v>
      </c>
      <c r="L32" s="18">
        <f t="shared" si="0"/>
        <v>10</v>
      </c>
      <c r="M32" s="18">
        <f t="shared" si="0"/>
        <v>237</v>
      </c>
      <c r="N32" s="18">
        <f t="shared" si="0"/>
        <v>496</v>
      </c>
      <c r="O32" s="18">
        <f t="shared" si="0"/>
        <v>0</v>
      </c>
      <c r="P32" s="18">
        <f t="shared" si="0"/>
        <v>2</v>
      </c>
      <c r="Q32" s="18">
        <f t="shared" si="0"/>
        <v>27</v>
      </c>
      <c r="R32" s="18">
        <f t="shared" si="0"/>
        <v>0</v>
      </c>
    </row>
    <row r="33" spans="3:18" ht="18.75" x14ac:dyDescent="0.3">
      <c r="C33" s="17">
        <f>COUNTIFS(E$28:E33,E33,D$28:D33,D33)</f>
        <v>2</v>
      </c>
      <c r="D33" s="18" t="str">
        <f t="array" ref="D33">INDEX(G$9:G$11,SMALL(IFERROR(MATCH(E$16:E$26&amp;D$16:D$26,H$9:H$11&amp;G$9:G$11,),9^9),ROW(E6)))</f>
        <v>ПЕЧАТНОЕ ИЗДАНИЕ</v>
      </c>
      <c r="E33" s="18" t="str">
        <f t="array" ref="E33">INDEX(H$9:H$11,SMALL(IFERROR(MATCH(E$16:E$26&amp;D$16:D$26,H$9:H$11&amp;G$9:G$11,),9^9),ROW(E6)))</f>
        <v>СТОЛ</v>
      </c>
      <c r="F33" s="19"/>
      <c r="G33" s="18">
        <f t="shared" si="1"/>
        <v>4</v>
      </c>
      <c r="H33" s="18">
        <f t="shared" si="0"/>
        <v>0</v>
      </c>
      <c r="I33" s="18">
        <f t="shared" si="0"/>
        <v>0</v>
      </c>
      <c r="J33" s="18">
        <f t="shared" si="0"/>
        <v>0</v>
      </c>
      <c r="K33" s="18">
        <f t="shared" si="0"/>
        <v>0</v>
      </c>
      <c r="L33" s="18">
        <f t="shared" si="0"/>
        <v>0</v>
      </c>
      <c r="M33" s="18">
        <f t="shared" si="0"/>
        <v>2</v>
      </c>
      <c r="N33" s="18">
        <f t="shared" si="0"/>
        <v>2</v>
      </c>
      <c r="O33" s="18">
        <f t="shared" si="0"/>
        <v>0</v>
      </c>
      <c r="P33" s="18">
        <f t="shared" si="0"/>
        <v>0</v>
      </c>
      <c r="Q33" s="18">
        <f t="shared" si="0"/>
        <v>0</v>
      </c>
      <c r="R33" s="18">
        <f t="shared" si="0"/>
        <v>0</v>
      </c>
    </row>
    <row r="34" spans="3:18" ht="18.75" x14ac:dyDescent="0.3">
      <c r="C34" s="17">
        <f>COUNTIFS(E$28:E34,E34,D$28:D34,D34)</f>
        <v>1</v>
      </c>
      <c r="D34" s="18" t="str">
        <f t="array" ref="D34">INDEX(G$9:G$11,SMALL(IFERROR(MATCH(E$16:E$26&amp;D$16:D$26,H$9:H$11&amp;G$9:G$11,),9^9),ROW(E7)))</f>
        <v>МЕБЕЛЬ</v>
      </c>
      <c r="E34" s="18" t="str">
        <f t="array" ref="E34">INDEX(H$9:H$11,SMALL(IFERROR(MATCH(E$16:E$26&amp;D$16:D$26,H$9:H$11&amp;G$9:G$11,),9^9),ROW(E7)))</f>
        <v>ШКАФ</v>
      </c>
      <c r="F34" s="19"/>
      <c r="G34" s="18">
        <f t="shared" si="1"/>
        <v>180</v>
      </c>
      <c r="H34" s="18">
        <f t="shared" si="0"/>
        <v>36</v>
      </c>
      <c r="I34" s="18">
        <f t="shared" si="0"/>
        <v>0</v>
      </c>
      <c r="J34" s="18">
        <f t="shared" si="0"/>
        <v>1</v>
      </c>
      <c r="K34" s="18">
        <f t="shared" si="0"/>
        <v>0</v>
      </c>
      <c r="L34" s="18">
        <f t="shared" si="0"/>
        <v>1</v>
      </c>
      <c r="M34" s="18">
        <f t="shared" si="0"/>
        <v>25</v>
      </c>
      <c r="N34" s="18">
        <f t="shared" si="0"/>
        <v>114</v>
      </c>
      <c r="O34" s="18">
        <f t="shared" si="0"/>
        <v>0</v>
      </c>
      <c r="P34" s="18">
        <f t="shared" si="0"/>
        <v>0</v>
      </c>
      <c r="Q34" s="18">
        <f t="shared" si="0"/>
        <v>3</v>
      </c>
      <c r="R34" s="18">
        <f t="shared" si="0"/>
        <v>0</v>
      </c>
    </row>
    <row r="35" spans="3:18" ht="18.75" x14ac:dyDescent="0.3">
      <c r="C35" s="17">
        <f>COUNTIFS(E$28:E35,E35,D$28:D35,D35)</f>
        <v>2</v>
      </c>
      <c r="D35" s="18" t="str">
        <f t="array" ref="D35">INDEX(G$9:G$11,SMALL(IFERROR(MATCH(E$16:E$26&amp;D$16:D$26,H$9:H$11&amp;G$9:G$11,),9^9),ROW(E8)))</f>
        <v>МЕБЕЛЬ</v>
      </c>
      <c r="E35" s="18" t="str">
        <f t="array" ref="E35">INDEX(H$9:H$11,SMALL(IFERROR(MATCH(E$16:E$26&amp;D$16:D$26,H$9:H$11&amp;G$9:G$11,),9^9),ROW(E8)))</f>
        <v>ШКАФ</v>
      </c>
      <c r="F35" s="19"/>
      <c r="G35" s="18">
        <f t="shared" si="1"/>
        <v>1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1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</row>
    <row r="36" spans="3:18" ht="18.75" x14ac:dyDescent="0.3">
      <c r="C36" s="17">
        <f>COUNTIFS(E$28:E36,E36,D$28:D36,D36)</f>
        <v>3</v>
      </c>
      <c r="D36" s="18" t="str">
        <f t="array" ref="D36">INDEX(G$9:G$11,SMALL(IFERROR(MATCH(E$16:E$26&amp;D$16:D$26,H$9:H$11&amp;G$9:G$11,),9^9),ROW(E9)))</f>
        <v>МЕБЕЛЬ</v>
      </c>
      <c r="E36" s="18" t="str">
        <f t="array" ref="E36">INDEX(H$9:H$11,SMALL(IFERROR(MATCH(E$16:E$26&amp;D$16:D$26,H$9:H$11&amp;G$9:G$11,),9^9),ROW(E9)))</f>
        <v>ШКАФ</v>
      </c>
      <c r="F36" s="19"/>
      <c r="G36" s="18">
        <f t="shared" si="1"/>
        <v>1</v>
      </c>
      <c r="H36" s="18">
        <f t="shared" si="0"/>
        <v>1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</row>
    <row r="39" spans="3:18" ht="18.75" x14ac:dyDescent="0.3">
      <c r="C39" s="8">
        <v>1</v>
      </c>
      <c r="D39" s="9" t="s">
        <v>1</v>
      </c>
      <c r="E39" s="9" t="s">
        <v>0</v>
      </c>
      <c r="F39" s="1"/>
      <c r="G39" s="9">
        <v>30</v>
      </c>
      <c r="H39" s="1">
        <v>16</v>
      </c>
      <c r="I39" s="1">
        <v>0</v>
      </c>
      <c r="J39" s="1">
        <v>1</v>
      </c>
      <c r="K39" s="1">
        <v>0</v>
      </c>
      <c r="L39" s="1">
        <v>3</v>
      </c>
      <c r="M39" s="1">
        <v>0</v>
      </c>
      <c r="N39" s="1">
        <v>10</v>
      </c>
      <c r="O39" s="1">
        <v>0</v>
      </c>
      <c r="P39" s="1">
        <v>0</v>
      </c>
      <c r="Q39" s="1">
        <v>0</v>
      </c>
      <c r="R39" s="1">
        <v>0</v>
      </c>
    </row>
    <row r="40" spans="3:18" ht="18.75" x14ac:dyDescent="0.3">
      <c r="C40" s="8">
        <v>2</v>
      </c>
      <c r="D40" s="9" t="s">
        <v>1</v>
      </c>
      <c r="E40" s="9" t="s">
        <v>0</v>
      </c>
      <c r="F40" s="1"/>
      <c r="G40" s="9">
        <v>3</v>
      </c>
      <c r="H40" s="1">
        <v>0</v>
      </c>
      <c r="I40" s="1">
        <v>0</v>
      </c>
      <c r="J40" s="1">
        <v>0</v>
      </c>
      <c r="K40" s="1">
        <v>0</v>
      </c>
      <c r="L40" s="1">
        <v>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1" spans="3:18" ht="18.75" x14ac:dyDescent="0.3">
      <c r="C41" s="8">
        <v>3</v>
      </c>
      <c r="D41" s="9" t="s">
        <v>1</v>
      </c>
      <c r="E41" s="9" t="s">
        <v>0</v>
      </c>
      <c r="F41" s="1"/>
      <c r="G41" s="9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</row>
    <row r="42" spans="3:18" ht="18.75" x14ac:dyDescent="0.3">
      <c r="C42" s="8">
        <v>4</v>
      </c>
      <c r="D42" s="9" t="s">
        <v>1</v>
      </c>
      <c r="E42" s="9" t="s">
        <v>0</v>
      </c>
      <c r="F42" s="1"/>
      <c r="G42" s="9">
        <v>1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3:18" ht="18.75" x14ac:dyDescent="0.3">
      <c r="C43" s="8">
        <v>1</v>
      </c>
      <c r="D43" s="9" t="s">
        <v>4</v>
      </c>
      <c r="E43" s="9" t="s">
        <v>3</v>
      </c>
      <c r="F43" s="1"/>
      <c r="G43" s="9">
        <v>965</v>
      </c>
      <c r="H43" s="1">
        <v>187</v>
      </c>
      <c r="I43" s="1">
        <v>0</v>
      </c>
      <c r="J43" s="1">
        <v>6</v>
      </c>
      <c r="K43" s="1">
        <v>0</v>
      </c>
      <c r="L43" s="1">
        <v>10</v>
      </c>
      <c r="M43" s="1">
        <v>237</v>
      </c>
      <c r="N43" s="1">
        <v>496</v>
      </c>
      <c r="O43" s="1">
        <v>0</v>
      </c>
      <c r="P43" s="1">
        <v>2</v>
      </c>
      <c r="Q43" s="1">
        <v>27</v>
      </c>
      <c r="R43" s="1">
        <v>0</v>
      </c>
    </row>
    <row r="44" spans="3:18" ht="18.75" x14ac:dyDescent="0.3">
      <c r="C44" s="8">
        <v>2</v>
      </c>
      <c r="D44" s="9" t="s">
        <v>4</v>
      </c>
      <c r="E44" s="9" t="s">
        <v>3</v>
      </c>
      <c r="F44" s="1"/>
      <c r="G44" s="9">
        <v>4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</v>
      </c>
      <c r="N44" s="1">
        <v>2</v>
      </c>
      <c r="O44" s="1">
        <v>0</v>
      </c>
      <c r="P44" s="1">
        <v>0</v>
      </c>
      <c r="Q44" s="1">
        <v>0</v>
      </c>
      <c r="R44" s="1">
        <v>0</v>
      </c>
    </row>
    <row r="45" spans="3:18" ht="18.75" x14ac:dyDescent="0.3">
      <c r="C45" s="8">
        <v>1</v>
      </c>
      <c r="D45" s="9" t="s">
        <v>1</v>
      </c>
      <c r="E45" s="9" t="s">
        <v>2</v>
      </c>
      <c r="F45" s="1"/>
      <c r="G45" s="9">
        <v>180</v>
      </c>
      <c r="H45" s="1">
        <v>36</v>
      </c>
      <c r="I45" s="1">
        <v>0</v>
      </c>
      <c r="J45" s="1">
        <v>1</v>
      </c>
      <c r="K45" s="1">
        <v>0</v>
      </c>
      <c r="L45" s="1">
        <v>1</v>
      </c>
      <c r="M45" s="1">
        <v>25</v>
      </c>
      <c r="N45" s="1">
        <v>114</v>
      </c>
      <c r="O45" s="1">
        <v>0</v>
      </c>
      <c r="P45" s="1">
        <v>0</v>
      </c>
      <c r="Q45" s="1">
        <v>3</v>
      </c>
      <c r="R45" s="1">
        <v>0</v>
      </c>
    </row>
    <row r="46" spans="3:18" ht="18.75" x14ac:dyDescent="0.3">
      <c r="C46" s="8">
        <v>2</v>
      </c>
      <c r="D46" s="9" t="s">
        <v>1</v>
      </c>
      <c r="E46" s="9" t="s">
        <v>2</v>
      </c>
      <c r="F46" s="1"/>
      <c r="G46" s="9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0</v>
      </c>
    </row>
    <row r="47" spans="3:18" ht="18.75" x14ac:dyDescent="0.3">
      <c r="C47" s="8">
        <v>3</v>
      </c>
      <c r="D47" s="9" t="s">
        <v>1</v>
      </c>
      <c r="E47" s="9" t="s">
        <v>2</v>
      </c>
      <c r="F47" s="1"/>
      <c r="G47" s="9">
        <v>1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</sheetData>
  <sortState ref="C34:R36">
    <sortCondition ref="C34:C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2015-11-13T20:15:13Z</dcterms:modified>
</cp:coreProperties>
</file>