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5440" windowHeight="12435"/>
  </bookViews>
  <sheets>
    <sheet name="Для X5" sheetId="1" r:id="rId1"/>
  </sheets>
  <externalReferences>
    <externalReference r:id="rId2"/>
  </externalReferences>
  <definedNames>
    <definedName name="a">[1]MT!#REF!</definedName>
    <definedName name="ERROR">[1]MT!#REF!</definedName>
    <definedName name="gt">[1]MT!#REF!</definedName>
    <definedName name="List_1">'Для X5'!$B$5:$C$5</definedName>
    <definedName name="yahoo">[1]MT!#REF!</definedName>
    <definedName name="yahoo1">[1]MT!#REF!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 a="1"/>
  <c r="I8" i="1" a="1"/>
  <c r="H8" i="1"/>
  <c r="F8" i="1"/>
  <c r="H7" i="1"/>
  <c r="F7" i="1"/>
  <c r="I7" i="1" l="1"/>
  <c r="K7" i="1" s="1"/>
  <c r="I8" i="1"/>
  <c r="K8" i="1"/>
  <c r="J7" i="1"/>
  <c r="J8" i="1"/>
</calcChain>
</file>

<file path=xl/sharedStrings.xml><?xml version="1.0" encoding="utf-8"?>
<sst xmlns="http://schemas.openxmlformats.org/spreadsheetml/2006/main" count="76" uniqueCount="64">
  <si>
    <t>Сеть</t>
  </si>
  <si>
    <t>Лента</t>
  </si>
  <si>
    <t>Группа товара</t>
  </si>
  <si>
    <t>(Multiple Items)</t>
  </si>
  <si>
    <t>Неделя</t>
  </si>
  <si>
    <t xml:space="preserve">   43 нед октября</t>
  </si>
  <si>
    <t>Подсобка</t>
  </si>
  <si>
    <t>Остальные бенчмарки</t>
  </si>
  <si>
    <t>Позиция</t>
  </si>
  <si>
    <t>Главный бенчмарк</t>
  </si>
  <si>
    <t>Row Labels</t>
  </si>
  <si>
    <t>Среднее по полю рег.цена. Шт.</t>
  </si>
  <si>
    <t>Среднее по полю Цена за 1 л.</t>
  </si>
  <si>
    <t>Благо прд  1л. ООО"Компания Благо"</t>
  </si>
  <si>
    <t>Олейна прд 1л. 1 сорт."Бунге СНГ"</t>
  </si>
  <si>
    <t>Золотая Семечка прд 1л.высший сорт МЭЗ"Юг Руси"</t>
  </si>
  <si>
    <t>Злато прд 1л. Первый сорт. Юг Руси"</t>
  </si>
  <si>
    <t>365 дней прд 1л. "Фирма Лига" СТМ</t>
  </si>
  <si>
    <t>SKU BLAGO</t>
  </si>
  <si>
    <t>Blago 
price</t>
  </si>
  <si>
    <t>Benchmark</t>
  </si>
  <si>
    <t>Цена Бенчмарка</t>
  </si>
  <si>
    <t>Blago / Benchmark</t>
  </si>
  <si>
    <t>Blago / Average Price</t>
  </si>
  <si>
    <t>Благо прд  2л.</t>
  </si>
  <si>
    <t>Олейна прд 2л"Бунге СНГ"</t>
  </si>
  <si>
    <t>Злато прд 2л "Юг Руси"</t>
  </si>
  <si>
    <t>365 дней прд 5л. "Фирма Лига" СТМ</t>
  </si>
  <si>
    <t>Благо под.раф. 1л</t>
  </si>
  <si>
    <t>Благо прд 5л ООО"Компания Благо"</t>
  </si>
  <si>
    <t>Аведов оливковый микс 1л.Первый сорт."Юг Руси"</t>
  </si>
  <si>
    <t>Благо под.раф. 2л</t>
  </si>
  <si>
    <t>Благо кукурузное 1л. ООО"Компания Благо"</t>
  </si>
  <si>
    <t>Злато кукурузное 1л. Первый сорт. "Юг Руси"</t>
  </si>
  <si>
    <t>Альтеро кукурузное 0.81л."Эфко"</t>
  </si>
  <si>
    <t>Аведов прд 2л. Первый сорт. МЭЗ "Юг Руси"</t>
  </si>
  <si>
    <t>Олейна микс 1л "Бунге СНГ"</t>
  </si>
  <si>
    <t>Альтеро голден с добавлением оливкового раф. 0.81л. Премиум "Эфко"</t>
  </si>
  <si>
    <t>Альтеро виталити прд 0,81л "Эфко"</t>
  </si>
  <si>
    <t>Дары Кубани прд 1л. ООО"Компания Благо"</t>
  </si>
  <si>
    <t>Благо оливковый микс 1л. ООО"Компания Благо"</t>
  </si>
  <si>
    <t>Затея кукурузное 1л. Премиум.ОАО"Астон"</t>
  </si>
  <si>
    <t>Дары Кубани н/ф 0.65л. ООО"Компания Благо"</t>
  </si>
  <si>
    <t>Россиянка нер 1л.Перв.отжим"Солнечный продукт" ОАО "Аткарский МЭЗ"</t>
  </si>
  <si>
    <t>Затея прд 1л. Марка премиум .ОАО "Астон"</t>
  </si>
  <si>
    <t>Золотая семечка прд 0.5л.Высший сорт. "Юг Руси"</t>
  </si>
  <si>
    <t>Золотая семечка прд 3л.Высший сорт. "Юг Руси"</t>
  </si>
  <si>
    <t>Идеал прд 1л. "Бунге СНГ"</t>
  </si>
  <si>
    <t>Лента нер.1л ООО "ПК Наш продукт" СТМ</t>
  </si>
  <si>
    <t>Лента прд 5л ООО "Регион продукт" СТМ</t>
  </si>
  <si>
    <t>Лента прд.1л ООО "ПК Наш продукт" СТМ</t>
  </si>
  <si>
    <t>Милора прд 1л.ТД "Дабл Ю Джей СНГ"</t>
  </si>
  <si>
    <t xml:space="preserve">Олейна для фритюра 0,95л"Бунге СНГ" </t>
  </si>
  <si>
    <t>Олейна прд 3л"Бунге СНГ"</t>
  </si>
  <si>
    <t>Раздолье прд 1,8 л, "Юг Руси"</t>
  </si>
  <si>
    <t>Слобода нераф 1л "Эфко"</t>
  </si>
  <si>
    <t>Слобода оливковый микс 1 л. Прд "Эфко"</t>
  </si>
  <si>
    <t>Слобода прд 1.8л. "Эфко"</t>
  </si>
  <si>
    <t>Слобода прд 1л.высший сорт "Эфко"</t>
  </si>
  <si>
    <t>Слобода прд 3 л</t>
  </si>
  <si>
    <t>Юг Руси нераф 0,9  Марка Премиум.МЭЗ "Юг Руси"</t>
  </si>
  <si>
    <t>Юг Руси прд 0,9 Марка Премиум.МЭЗ "Юг Руси"</t>
  </si>
  <si>
    <t>Grand Total</t>
  </si>
  <si>
    <t>Ср. цена конкурентов на основе 3 бенчмарков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</si>
</sst>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/>
    </xf>
    <xf numFmtId="43" fontId="0" fillId="0" borderId="0" xfId="1" applyFont="1"/>
    <xf numFmtId="0" fontId="2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857250</xdr:colOff>
      <xdr:row>1</xdr:row>
      <xdr:rowOff>0</xdr:rowOff>
    </xdr:from>
    <xdr:ext cx="1600566" cy="342786"/>
    <xdr:sp macro="" textlink="">
      <xdr:nvSpPr>
        <xdr:cNvPr id="2" name="TextBox 1"/>
        <xdr:cNvSpPr txBox="1"/>
      </xdr:nvSpPr>
      <xdr:spPr>
        <a:xfrm>
          <a:off x="14839950" y="190500"/>
          <a:ext cx="16005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 b="1"/>
            <a:t>ЗДЕСЬ ОШИБКА</a:t>
          </a:r>
          <a:endParaRPr lang="en-US" sz="1600" b="1"/>
        </a:p>
      </xdr:txBody>
    </xdr:sp>
    <xdr:clientData/>
  </xdr:oneCellAnchor>
  <xdr:twoCellAnchor>
    <xdr:from>
      <xdr:col>8</xdr:col>
      <xdr:colOff>285750</xdr:colOff>
      <xdr:row>2</xdr:row>
      <xdr:rowOff>85725</xdr:rowOff>
    </xdr:from>
    <xdr:to>
      <xdr:col>8</xdr:col>
      <xdr:colOff>714375</xdr:colOff>
      <xdr:row>5</xdr:row>
      <xdr:rowOff>0</xdr:rowOff>
    </xdr:to>
    <xdr:sp macro="" textlink="">
      <xdr:nvSpPr>
        <xdr:cNvPr id="3" name="Down Arrow 2"/>
        <xdr:cNvSpPr/>
      </xdr:nvSpPr>
      <xdr:spPr>
        <a:xfrm>
          <a:off x="15411450" y="466725"/>
          <a:ext cx="428625" cy="485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vana\statistical$\Documents%20and%20Settings\nikolaevko01\&#1056;&#1072;&#1073;&#1086;&#1095;&#1080;&#1081;%20&#1089;&#1090;&#1086;&#1083;\CVM\MT_Unified_for_1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Sheet2"/>
      <sheetName val="MT"/>
    </sheetNames>
    <sheetDataSet>
      <sheetData sheetId="0" refreshError="1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2;&#1086;&#1085;&#1080;&#1090;&#1086;&#1088;&#1080;&#1085;&#1075;%20&#1089;&#1077;&#1090;&#1077;&#1081;%20&#1089;&#1074;&#1086;&#1080;&#1084;&#1080;%20&#1089;&#1080;&#1083;&#1072;&#1084;&#1080;%2043%20&#1085;&#1077;&#107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нин Вениамин Александрович" refreshedDate="42324.502526851851" createdVersion="5" refreshedVersion="5" minRefreshableVersion="3" recordCount="101">
  <cacheSource type="worksheet">
    <worksheetSource ref="A1:R102" sheet="Исходник" r:id="rId2"/>
  </cacheSource>
  <cacheFields count="18">
    <cacheField name="Формат сети" numFmtId="0">
      <sharedItems/>
    </cacheField>
    <cacheField name="Город" numFmtId="0">
      <sharedItems/>
    </cacheField>
    <cacheField name="Сеть" numFmtId="0">
      <sharedItems count="24">
        <s v="Лента"/>
        <s v="Окей ГМ" u="1"/>
        <s v="7 шагов" u="1"/>
        <s v="Карусель" u="1"/>
        <s v="Перекресток" u="1"/>
        <s v="К-Руока" u="1"/>
        <s v="Нетто-Нордик" u="1"/>
        <s v="Пятерочка" u="1"/>
        <s v="Дикси" u="1"/>
        <s v="Идея/Спар" u="1"/>
        <s v="Ашан" u="1"/>
        <s v="Полушка" u="1"/>
        <s v="Перекресток (Балкан)" u="1"/>
        <s v="Магнит" u="1"/>
        <s v="Мера Маркет" u="1"/>
        <s v="Ряды" u="1"/>
        <s v="Окей" u="1"/>
        <s v="Атак" u="1"/>
        <s v="Окей СМ" u="1"/>
        <s v="Призма ГМ" u="1"/>
        <s v="Семья" u="1"/>
        <s v="Призма СМ" u="1"/>
        <s v="Верный" u="1"/>
        <s v="Стокманн" u="1"/>
      </sharedItems>
    </cacheField>
    <cacheField name="Неделя" numFmtId="1">
      <sharedItems count="42">
        <s v="   43 нед октября"/>
        <s v="   14 нед март" u="1"/>
        <s v="   25 нед июнь" u="1"/>
        <s v="   32 нед август" u="1"/>
        <s v="   33 нед август" u="1"/>
        <s v="   34 нед август" u="1"/>
        <s v="   20 нед май" u="1"/>
        <s v="   9 нед февраль" u="1"/>
        <s v="   13 нед март" u="1"/>
        <s v="   24 нед июнь" u="1"/>
        <s v="   8 нед февраль" u="1"/>
        <s v="   12 нед март" u="1"/>
        <s v="   23 нед июнь" u="1"/>
        <s v="   7 нед февраль" u="1"/>
        <s v="   15 нед апрель" u="1"/>
        <s v="   16 нед апрель" u="1"/>
        <s v="   17 нед апрель" u="1"/>
        <s v="   18 нед апрель" u="1"/>
        <s v="   6 нед февраль" u="1"/>
        <s v="   11 нед март" u="1"/>
        <s v="   5 нед январь" u="1"/>
        <s v="   10 нед март" u="1"/>
        <s v="   29 нед июль" u="1"/>
        <s v="   4 нед январь" u="1"/>
        <s v="   40 нед октября" u="1"/>
        <s v="   41 нед октября" u="1"/>
        <s v="   42 нед октября" u="1"/>
        <s v="   27 нед июнь" u="1"/>
        <s v="   22 нед май" u="1"/>
        <s v="   19 нед май" u="1"/>
        <s v="   3 нед январь" u="1"/>
        <s v="   35 нед сентября" u="1"/>
        <s v="   36 нед сентября" u="1"/>
        <s v="   37 нед сентября" u="1"/>
        <s v="   38 нед сентября" u="1"/>
        <s v="   31 нед июль" u="1"/>
        <s v="   39 нед октября" u="1"/>
        <s v="   28 нед июль" u="1"/>
        <s v="   26 нед июнь" u="1"/>
        <s v="   2 нед январь" u="1"/>
        <s v="   21 нед май" u="1"/>
        <s v="   30 нед июль" u="1"/>
      </sharedItems>
    </cacheField>
    <cacheField name="Дата" numFmtId="14">
      <sharedItems containsSemiMixedTypes="0" containsNonDate="0" containsDate="1" containsString="0" minDate="2015-09-30T00:00:00" maxDate="2015-10-23T00:00:00"/>
    </cacheField>
    <cacheField name="Номенклатура" numFmtId="0">
      <sharedItems count="437">
        <s v="Затея кукурузное 1л. Премиум.ОАО&quot;Астон&quot;"/>
        <s v="Злато кукурузное 1л. Первый сорт. &quot;Юг Руси&quot;"/>
        <s v="Альтеро кукурузное 0.81л.&quot;Эфко&quot;"/>
        <s v="Аведов оливковый микс 1л.Первый сорт.&quot;Юг Руси&quot;"/>
        <s v="Альтеро голден с добавлением оливкового раф. 0.81л. Премиум &quot;Эфко&quot;"/>
        <s v="Альтеро виталити прд 0,81л &quot;Эфко&quot;"/>
        <s v="Слобода оливковый микс 1 л. Прд &quot;Эфко&quot;"/>
        <s v="Олейна микс 1л &quot;Бунге СНГ&quot;"/>
        <s v="Россиянка нер 1л.Перв.отжим&quot;Солнечный продукт&quot; ОАО &quot;Аткарский МЭЗ&quot;"/>
        <s v="Слобода нераф 1л &quot;Эфко&quot;"/>
        <s v="Юг Руси нераф 0,9  Марка Премиум.МЭЗ &quot;Юг Руси&quot;"/>
        <s v="Лента нер.1л ООО &quot;ПК Наш продукт&quot; СТМ"/>
        <s v="Золотая семечка прд 0.5л.Высший сорт. &quot;Юг Руси&quot;"/>
        <s v="Юг Руси прд 0,9 Марка Премиум.МЭЗ &quot;Юг Руси&quot;"/>
        <s v="Затея прд 1л. Марка премиум .ОАО &quot;Астон&quot;"/>
        <s v="Злато прд 1л. Первый сорт. Юг Руси&quot;"/>
        <s v="Золотая Семечка прд 1л.высший сорт МЭЗ&quot;Юг Руси&quot;"/>
        <s v="Идеал прд 1л. &quot;Бунге СНГ&quot;"/>
        <s v="Олейна прд 1л. 1 сорт.&quot;Бунге СНГ&quot;"/>
        <s v="Милора прд 1л.ТД &quot;Дабл Ю Джей СНГ&quot;"/>
        <s v="Лента прд.1л ООО &quot;ПК Наш продукт&quot; СТМ"/>
        <s v="365 дней прд 1л. &quot;Фирма Лига&quot; СТМ"/>
        <s v="Слобода прд 1л.высший сорт &quot;Эфко&quot;"/>
        <s v="Раздолье прд 1,8 л, &quot;Юг Руси&quot;"/>
        <s v="Слобода прд 1.8л. &quot;Эфко&quot;"/>
        <s v="Аведов прд 2л. Первый сорт. МЭЗ &quot;Юг Руси&quot;"/>
        <s v="Злато прд 2л &quot;Юг Руси&quot;"/>
        <s v="Золотая семечка прд 3л.Высший сорт. &quot;Юг Руси&quot;"/>
        <s v="Олейна прд 3л&quot;Бунге СНГ&quot;"/>
        <s v="Слобода прд 3 л"/>
        <s v="365 дней прд 5л. &quot;Фирма Лига&quot; СТМ"/>
        <s v="Лента прд 5л ООО &quot;Регион продукт&quot; СТМ"/>
        <s v="Олейна для фритюра 0,95л&quot;Бунге СНГ&quot; "/>
        <s v="&quot;Сливочник&quot; столовый 50% 180 гр.(пергамент) 6 мес.пр-ль: Нижегородский МЖК"/>
        <s v="&quot;Хозяюшка сливочный&quot; 60% 200 гр.(фольга),180 суток , пр-ль:Нижегородский МЖК"/>
        <s v="&quot;Пышка&quot; для выпечки75%   250гр.(фольга).120 дней. пр-ль:Юнилевер Русь"/>
        <s v="&quot;Саратовский сливочный домашний&quot; 60% 180гр.(пергамент) пр-ль:&quot;Солнечные продукты&quot;"/>
        <s v="&quot;Жар-печка&quot;для выпечки 60% 200гр(фольга)пр-ль:Холдинг&quot;Солнечные продукты&quot;"/>
        <s v="Спред &quot;Кремлёвское&quot; 180 гр, 72,5%, фольга, НМЖК"/>
        <s v="Спред &quot;Постное&quot; 57%, 180 гр, фольга. &quot;Озерецкий мол. комб&quot;"/>
        <s v="Спред &quot;Шоколадный&quot; 62%, 200 гр, фольга. ЗАО &quot;Молочный завод Дедовичи&quot;"/>
        <s v="Спред Матрёнкино, 400 гр, 55 %"/>
        <s v="Спред Кремлевское, 450 гр, 60 %"/>
        <s v="Спред Rama Vitality, 475 гр, 48%"/>
        <s v="Спред Rama Vitality, 250 гр, 48%"/>
        <s v="Спред Деревенское мягкое, 60 %, 500 гр"/>
        <s v="&quot;Лента&quot; прованс. 460 мл., 67%, с дозатором. ООО &quot;Предпр. Прод. Питания&quot; СПб СТМ"/>
        <s v="&quot;Лента&quot; оливк. 460 мл., 67%, с дозатором. ООО &quot;Предпр. Прод. Питания&quot; СПб СТМ"/>
        <s v="&quot;Лента&quot; на перепел. яйцах, 460 мл., 67%, с дозатором. ООО &quot;Предпр. Прод. Питания&quot; СПб СТМ"/>
        <s v="&quot;365 дней&quot; провансаль, 60%, 1800 мл., ведро, ООО&quot;Предприятие прод. Питания&quot; СПб СТМ"/>
        <s v="&quot;365 дней&quot; провансаль, 55%, 900 мл., ведро,  ООО&quot;Предприятие прод. Питания&quot; СПб СТМ"/>
        <s v="&quot;365 дней&quot; оливковый, 55%, 900 мл., ведро.  ООО&quot;Предприятие прод. Питания&quot; СПб СТМ"/>
        <s v="&quot;365 дней&quot; перепел яйца, 55%, 900 гр., ведро. ООО&quot;Предприятие прод. Питания&quot; СПб СТМ"/>
        <s v="&quot;Calve&quot; легкий 20% 400 гр.с дозатором пр-ль:Юнилевер Русь"/>
        <s v="&quot;Calve&quot; легкий20% 800 гр.с дозатором пр-ль:Юнилевер Русь"/>
        <s v="&quot;Calve&quot;классический 400 гр 50% с дозатором пр-ль:Юнилевер Русь"/>
        <s v="&quot;Calve&quot;классический  700 гр. 50% с дозатором.пр-ль:Юнилевер Русь"/>
        <s v="&quot;Calve&quot;natura 390 гр . 35% с дозатором пр-ль:Юнилевер Русь"/>
        <s v="&quot;Heinz&quot; классич.67% 365мл. 6 мес.пр-ль:ООО&quot;Петропродукт&quot;"/>
        <s v="&quot;Heinz&quot; оливковый 67% 350 гр,  365мл. 6 мес.пр-ль:ООО&quot;Петропродукт&quot;"/>
        <s v="&quot;Mr.Ricсo&quot; на перепелином яйце 67%  210 гр (220 мл) с дозатором.180 сут. пр-ль:Казанский ЖК"/>
        <s v="&quot;Mr.Ricсo&quot; оливковый 800 мл 55% с дозатором пр-ль: Казанский ЖК"/>
        <s v="&quot;Mr. Rico&quot; на перепелином яйце 430 .67%. Пластик.банка. Пр-ль:Казанский МЖК"/>
        <s v="&quot;Махеев&quot; соус постный с лимионным соком, 200мл. (190 гр) 56% С дозатором пр-ль: Эссен Продакшн АГ"/>
        <s v="&quot;Махеев&quot; на перепелином яйце, 50,5% 800мл. (770 гр) С дозатором пр-ль: Эссен Продакшн АГ"/>
        <s v="&quot;Махеев&quot;оливковый  50,50% 200 мл.с дозатором пр-ль: Эссен Продакшн АГ"/>
        <s v="&quot;Махеев&quot;оливковый  67% 400 мл. (380 гр.)с дозатором пр-ль: Эссен Продакшн АГ"/>
        <s v="&quot;Махеев&quot;провансаль  800мл. 50.5%.с дозатором пр-ль: Эссен Продакшн АГ"/>
        <s v="&quot;Махеев&quot;провансаль с лимонным соком 67% 400 мл (380 гр) пр-ль: Эссен Продакшн АГ"/>
        <s v="&quot;Махеев&quot;на переп. 50,5% 800 мл., ведро, пр-ль: Эссен Продакшн АГ"/>
        <s v="&quot;Махеев&quot; салатный 25%, 200 мл"/>
        <s v="&quot;Махеев&quot;салатный 25% 820 мл., ведро, пр-ль: Эссен Продакшн АГ"/>
        <s v="&quot;Махеев&quot; оливковый 50,5% 820 мл, 800 гр. ведро,пр-ль: Эссен Продакшн АГ"/>
        <s v="&quot;Махеев&quot; провансаль с лимонным соком, 50,5 %, ведро"/>
        <s v="&quot;Махеев&quot;легкий с лим 40% 200мл.с дозатором.180 сут. пр-ль: Эссен  Продакшн АГ"/>
        <s v="&quot;Московский провансаль классический&quot; 67%,470мл. С дозатором. Пр-ль:Московский ЖК"/>
        <s v="&quot;Московский провансаль классический&quot; 67% , 1 л"/>
        <s v="&quot;Московский провансаль сливочный&quot; 67%,420 мл. (403 гр) с дозатором. Пр-ль:Московский ЖК"/>
        <s v="&quot;Московский провансаль&quot; оливковый, 67 %, 420 мл. пр-ль: Солнечные продукты"/>
        <s v="&quot;Московский провансаль с лимонным&quot; 67%,230 мл. с дозатора. Пр-ль:Московский ЖК"/>
        <s v="&quot;Моя семья&quot; соус классический 850 гр 28%, ведро. пр-ль: Петропродукт"/>
        <s v="&quot;Ряба оливковый&quot; 372 гр. 67%С дозатором.180 сут. пр-ль:Нижегородский МЖК"/>
        <s v="&quot;Ряба оливковый&quot; 744 гр., 800 мл. 67%С дозатором.180 сут. пр-ль:Нижегородский МЖК"/>
        <s v="&quot;Ряба&quot; провансаль 233 гр. 67%,180дней. С дозатором пр-ль:Нижегородский МЖК"/>
        <s v="&quot;Ряба&quot; провансаль 410 гр. 67% С дозатором пр-ль:Нижегородский МЖК"/>
        <s v="&quot;Ряба провансаль&quot; 67% 744 гр, 800 мл  С дозатором.180 сут. пр-ль:Нижегородский МЖК"/>
        <s v="&quot;Ряба&quot;на перепел. 372 гр. 67% С дозатором пр-ль:Нижегородский МЖК"/>
        <s v="&quot;Ряба&quot; провансаль 67% 837 гр, 900 мл., ведро, 180 сут. пр-ль:Нижегородский МЖК"/>
        <s v="Ряба сметанный, 67% 372 гр.  С дозатором пр-ль:Нижегородский МЖК"/>
        <s v="&quot;Скит&quot; оливковый 450мл (430 гр) 50%.с дозатором.пр-ль:Компания Скит"/>
        <s v="&quot;Скит&quot;провансаль 67% 450 мл.с дозатором.100 сут.пр-ль:ООО&quot;Компания СКИТ&quot;"/>
        <s v="&quot;Скит&quot;провансаль 67% 675 мл.с дозатором.100 сут.пр-ль:ООО&quot;Компания СКИТ&quot;"/>
        <s v="&quot;Слобода&quot; на перепелином яйце 67% 200мл. (191 гр.) С дозатором пр-ль:Эфко"/>
        <s v="&quot;Слобода&quot; на перепелином яйце 67% 800мл. (762 гр.) С дозатором пр-ль:Эфко"/>
        <s v="&quot;Слобода&quot; оливковый 67% 200 мл. с дозатором  пр-ль:Эфко"/>
        <s v="&quot;Слобода&quot; оливковый 67% 400 мл. с дозатором.90 суток  пр-ль:Эфко"/>
        <s v="&quot;Слобода&quot; провансаль 67% 450мл. С дозатором пр-ль:Эфко"/>
        <s v="&quot;Слобода&quot; провансаль 67% 800мл. С дозатором пр-ль:Эфко"/>
        <s v="&quot;Слобода&quot; оливковый 900 мл.67%, ведро, пр-ль:Эфко"/>
        <s v="&quot;Слобода&quot; провансаль 900мл.67%, ведро, пр-ль:Эфко"/>
        <s v="Солнечная линия провансаль 67% 750 мл с дозатором, Солнечные продукты"/>
        <s v="Золотая лейка прд 1 л." u="1"/>
        <s v="Донской янтарь прд 1 л." u="1"/>
        <s v="&quot;Махеев&quot; сметанный 50,5%, 400 мл" u="1"/>
        <s v="Тысяча озёр. Лёгкий. 55% 350 гр ООО &quot;Предприятие продуктов питания&quot;" u="1"/>
        <s v="Тысяча озёр провансаль 67% 350 гр ООО &quot;Предприятие продуктов питания&quot;" u="1"/>
        <s v="&quot;Каждый день&quot;, оливковый 250, 67%  с доз &quot;Ногинский пищевой комбинат&quot; СТМ" u="1"/>
        <s v="Селяночка кукурузное 0,9 л ООО &quot;Регион Продукт&quot;" u="1"/>
        <s v="Золотая Семечка нераф. 0,5л.высший сорт МЭЗ&quot;Юг Руси&quot; " u="1"/>
        <s v="&quot;Скит&quot;провансаль 67% 500 мл.с дозатором.100 сут.пр-ль:ООО&quot;Компания СКИТ&quot;" u="1"/>
        <s v="&quot;Mr/Ricсo&quot; провансаль 400 67%  с дозатором .Пр-ль:Казанский МЖК" u="1"/>
        <s v="&quot;Махеев&quot;провансаль  400 мл. 50.5%.с дозатором пр-ль: Эссен Продакшн АГ" u="1"/>
        <s v="&quot;Золотое зернышко оливковый&quot; соус 15% 220 мл Без дозатора пр-ль:Форт-Н-ХХI" u="1"/>
        <s v="Аведов кукурузное 1 л." u="1"/>
        <s v="&quot;Сельская ярмарка&quot; , 60% СТМ" u="1"/>
        <s v="Затея  оливк.микс 1л .ОАО &quot;Астон&quot;" u="1"/>
        <s v="Спред &quot;Мечта хозяйки&quot;, 72%, 180 гр" u="1"/>
        <s v="&quot;Слобода&quot; провансаль с лимонным  67% 400мл. С дозатором пр-ль:Эфко" u="1"/>
        <s v="&quot;Махеев&quot;оливковый  50.5% 800 мл.с дозатором пр-ль: Эссен Продакшн АГ" u="1"/>
        <s v="&quot;Каждый день&quot;деликат, 25%, соус, 150, без дозатора &quot;Ногинский пищевой комбинат&quot; СТМ" u="1"/>
        <s v="&quot;Щедрое лето&quot; для песочного теста 200 гр, 70%, фольга, &quot;Екатеринбургский жировой комбинат&quot;" u="1"/>
        <s v="&quot;Оскар&quot; постный, 20% с дозатором, 220 мл" u="1"/>
        <s v="Благо душистое 0,5 л. ООО&quot;Компания Благо&quot;" u="1"/>
        <s v="&quot;Вкуснотека&quot;на переп, 67% 400  &quot;Ногинский пищевой комбинат&quot; СТМ" u="1"/>
        <s v="&quot;Мечта хозяйки&quot; классический 200 мл .55%  с дозатором пр-ль: Петропродукт" u="1"/>
        <s v="&quot;Мечта хозяйки&quot; классический 388 гр .55%  с дозатором пр-ль: Петропродукт" u="1"/>
        <s v="&quot;Мечта хозяйки&quot; классический 800 мл .55%  с дозатором пр-ль: Петропродукт" u="1"/>
        <s v="&quot;Мечта хозяйки&quot; провансаль  800 мл .67 %  с дозатором пр-ль: Петропродукт" u="1"/>
        <s v="Ряба постный 372 гр, 50 %" u="1"/>
        <s v="&quot;Сливочный Воронежск&quot;(д.Повар)" u="1"/>
        <s v="&quot;Румяшка&quot; сливочный, 60%, 180 гр" u="1"/>
        <s v="Дачное (Слобода) 1 л., прд., пр-ль Эфко" u="1"/>
        <s v="Золотая Семечка прд 5л.высший сорт МЭЗ&quot;Юг Руси&quot; " u="1"/>
        <s v="Слобода прд 0,8 л. &quot;Эфко&quot;" u="1"/>
        <s v="Слобода экстралайт Легкий 400 мл. 25%,  с дозатором, Эфко" u="1"/>
        <s v="&quot;Московский провансаль&quot; 67% классический 900 мл, ведро, пр-ль:Солнечные продукты" u="1"/>
        <s v="Лента нер.1л ООО &quot;Регион продукт&quot; СТМ" u="1"/>
        <s v="Лента прд.1л ООО &quot;Регион продукт&quot; СТМ" u="1"/>
        <s v="Кубанский край прд, 0.9, ЮНК-Агропродукт" u="1"/>
        <s v="&quot;Calve&quot; легкий 20% 230 гр.с дозатором пр-ль:Юнилевер Русь" u="1"/>
        <s v="Каждый день молочный, 200 гр, 40%, перг, Евдаковский МЖК, СТМ" u="1"/>
        <s v="&quot;Сдобри&quot; провансаль, 67%" u="1"/>
        <s v="&quot;Скит&quot; провансаль 750 мл" u="1"/>
        <s v="&quot;Первым делом&quot; 50 %, 180 гр" u="1"/>
        <s v="Кубанское любимое, прд, 0,5 л" u="1"/>
        <s v="Слобода кукурузное 1 л. &quot;Эфко&quot;" u="1"/>
        <s v="Coroli прд 1л. ООО&quot;Компания Благо&quot;" u="1"/>
        <s v="Огородников 1л.Высший сорт. ООО горчичноеПК&quot;СорептаПомидПром&quot;" u="1"/>
        <s v="&quot;Скит&quot; постный 225мл 25%.с укр и чесн. сдозатором.пр-ль:Компания Скит" u="1"/>
        <s v="&quot;Махеев&quot;провансаль с лимонным соком 67% 200 мл. (190 гр) пр-ль: Эссен Продакшн АГ" u="1"/>
        <s v="&quot;Каждый день&quot; нераф, СТМ" u="1"/>
        <s v="Кубанское любимое, прд, 5 л" u="1"/>
        <s v="Каждый день  1л прд &quot;Фирма Лига&quot; СТМ" u="1"/>
        <s v="Каждый день  5л прд &quot;Фирма Лига&quot; СТМ" u="1"/>
        <s v="Милора кукур 1л.ТД &quot;Дабл Ю Джей СНГ&quot;" u="1"/>
        <s v="Домашний Евдаковский, 60%  250 гр. &quot;Евдаковский МЖК&quot;" u="1"/>
        <s v="Горница прд 0,9 л" u="1"/>
        <s v="Благо прд  1л. ООО&quot;Компания Благо&quot;" u="1"/>
        <s v="Благо прд 2 л. ООО&quot;Компания Благо&quot;" u="1"/>
        <s v="Миладора провансаль-М 56%, 840 мл Казанский МЖК ведро" u="1"/>
        <s v="Россиянка прд 1,7 л.&quot;Солнечный продукт&quot; ОАО &quot;Аткарский МЭЗ&quot;" u="1"/>
        <s v="&quot;Мечта хозяйки&quot;оливковый 55% 400 мл. с дозатором пр-ль:Петропродукт" u="1"/>
        <s v="&quot;Mr.Ricсo&quot; на перепелином яйце 67%  400 мл с дозатором.180 сут. пр-ль:Казанский ЖК" u="1"/>
        <s v="&quot;Mr.Riсco&quot; на перепелином яйце 67%  800 мл с дозатором.180 сут. пр-ль:Казанский ЖК" u="1"/>
        <s v="&quot;Ряба&quot; лёгкий 35%" u="1"/>
        <s v="Sunny Gold, прд, 5 л. &quot;Каргилл&quot;" u="1"/>
        <s v="Спред Деревенское мягкое, 60 %, 250 гр" u="1"/>
        <s v="&quot;Пикник&quot; соус оливковый, 15%, без дозатора" u="1"/>
        <s v="Благо прд 2 л." u="1"/>
        <s v="Счастье есть 0,86 л, прд" u="1"/>
        <s v="Златожар прд 0,92 ЗАО &quot;Донмаслопродукт&quot;" u="1"/>
        <s v="Дары Кубани кукурузное 1 л ООО&quot;Компания Благо&quot;" u="1"/>
        <s v="&quot;Махеев&quot;провансаль  200 мл. 67 %.с дозатором пр-ль: Эссен Продакшн АГ" u="1"/>
        <s v="&quot;Мечта хозяйки&quot; провансаль 194 гр  67%  с дозатором пр-ль: Петропродукт" u="1"/>
        <s v="Слобода провансаль 400мл.67%, пластик.бутылка-перевертыш. пр-ль:Эфко бутылка" u="1"/>
        <s v="&quot;Каждый день&quot;деликат, 25%, 250 мл, соус, с дозатором  &quot;Ногинский пищевой комбинат&quot; СТМ" u="1"/>
        <s v="&quot;Каждый день&quot;деликат, 25%, 400 мл, соус, с дозатором. &quot;Ногинский пищевой комбинат&quot; СТМ" u="1"/>
        <s v="Веркино масло прд 0,9л ОАО «Валуйский Комбинат Растительных Масел»" u="1"/>
        <s v="&quot;Каждый день&quot;прованс, 400 мл,  67% , с дозат. &quot;Ногинский пищевой комбинат&quot; СТМ" u="1"/>
        <s v="&quot;Оскар&quot; Провансаль 67% 400 гр., 430 мл. С дозатором. Пр-ль:Ногинский пищевой комбинат" u="1"/>
        <s v="Окей нераф, 0,5 л" u="1"/>
        <s v="Аннинское прд 5л прд Юг Руси" u="1"/>
        <s v="Солнечная линия провансаль 67% 420 мл с дозатором, Солнечные продукты" u="1"/>
        <s v="Спред &quot;Ильинское&quot;, 82,5%, 180 гр, пергамент. ООО &quot;Продовольственный комбинат. Ильинское.-95&quot;" u="1"/>
        <s v="&quot;Чудесница&quot;, 210 мл, 15%, с дозатором" u="1"/>
        <s v="Слобода соус биолайт Легкий 200 мл. 35%, Эфко" u="1"/>
        <s v="&quot;Слобода&quot; на перепелином яйце 67% 400мл. С дозатором пр-ль:Эфко" u="1"/>
        <s v="&quot;Слобода&quot; оливковый 230 мл. (220 гр) 67%с дозатором  пр-ль:Эфко" u="1"/>
        <s v="&quot;Слобода&quot; оливковый 67% 100мл. Без дозатора.90 сут., пр-ль:Эфко" u="1"/>
        <s v="Подворье 40% 180г.&quot;Евдаковский МЖК&quot;" u="1"/>
        <s v="&quot;Царский&quot; 900 гр, 25%, оливковый, ведро" u="1"/>
        <s v="Идеал прд с ароматом ореха, 0,75 л &quot;Бунге СНГ&quot;" u="1"/>
        <s v="Россиянка прд 2 л.&quot;Солнечный продукт&quot; ОАО &quot;Аткарский МЭЗ&quot;" u="1"/>
        <s v="Россиянка прд 5л. &quot;Солнечный продукт&quot; ОАО &quot;Аткарский МЭЗ&quot;" u="1"/>
        <s v="Сельская ярмарка 180 гр, 40%, пергамент. ОАО &quot;Евдаковский МЖК&quot;" u="1"/>
        <s v="Сельская ярмарка 250 гр, 60%, пергамент. ОАО &quot;Евдаковский МЖК&quot;" u="1"/>
        <s v="Россиянка прд 1л. 1 сорт.&quot;Солнечный продукт&quot; ОАО &quot;Аткарский МЭЗ&quot;" u="1"/>
        <s v="Дары Кубани кукурузное 1 л" u="1"/>
        <s v="Волшебный край1л прд .ОАО &quot;Астон" u="1"/>
        <s v="Вкуснотека оливковый, 67%, 250 мл, &quot;Ногинский пищевой комбинат&quot; СТМ" u="1"/>
        <s v="Вкуснотека оливковый, 67%, 400 мл, &quot;Ногинский пищевой комбинат&quot; СТМ" u="1"/>
        <s v="Спред Rama Light, 475 гр, 40%" u="1"/>
        <s v="Дары Кубани прд 1л. ООО&quot;Компания Благо&quot;" u="1"/>
        <s v="Миладора оливковый 56%, 210 гр Казанский МЖК" u="1"/>
        <s v="Миладора оливковый 56%, 420 гр Казанский МЖК" u="1"/>
        <s v="Вкуснотека провансаль, 67%, 900 мг, ведро, &quot;Ногинский пищевой комбинат&quot; СТМ" u="1"/>
        <s v="Махеев салатный 25%, 400 мл" u="1"/>
        <s v="Селяночка 0,9 прд. ООО &quot;Регион Продукт&quot;" u="1"/>
        <s v="Солнце мое нер.0,35 ООО&quot;Компания Благо&quot;" u="1"/>
        <s v="&quot;Секрет кулинара&quot; майонез, 56%, 435гр, с дозат. СПП&quot;Юг&quot; стм" u="1"/>
        <s v="&quot;Обжорка&quot; соус майонезный оливковый, с дозатором, 400 мл, 40%" u="1"/>
        <s v="Спред &quot;Старославянское подворье&quot;, 185 гр, 72%, фольга. ООО Лакто-Новгород (по заказу Янино)" u="1"/>
        <s v="Вкуснотека провансаль, 67%, 250 мл, &quot;Ногинский пищевой комбинат&quot; СТМ" u="1"/>
        <s v="Вкуснотека провансаль, 67%, 400 мг, &quot;Ногинский пищевой комбинат&quot; СТМ" u="1"/>
        <s v="Дикси кукур. 0,9 Астон" u="1"/>
        <s v="Сто рецептов прд 0,9 л &quot;Юг Руси&quot;" u="1"/>
        <s v="Милора прд 3л.ТД &quot;Дабл Ю Джей СНГ&quot;" u="1"/>
        <s v="Спред Деревенское мягкое, 60 %, 400 гр" u="1"/>
        <s v="&quot;Сливочный домашний&quot; 150гр.60% (пергамент) 180 суток .Пр-ль:НМЖК" u="1"/>
        <s v="&quot;Мечта хозяйки&quot; провансаль с лимонным 388 гр  67%  с дозатором пр-ль: Петропродукт" u="1"/>
        <s v="&quot;Полонез&quot; соус оливковый 20% 200 гр.220 мл. с дозатором Пр-ль:Ногинский пищевой комбинат" u="1"/>
        <s v="Юноли прд 1л  ООО&quot;Компания Благо&quot;" u="1"/>
        <s v="Золотая лейка прд 1 л. ООО&quot;Компания Благо&quot;" u="1"/>
        <s v="&quot;Слобода&quot; соус &quot;биолайт&quot; легкий 400 мл. (372 гр.) 35% с дозатором, Эфко" u="1"/>
        <s v="Постное н/р 0,33 л. &quot;ТД Ярмарка&quot;" u="1"/>
        <s v="Благо оливковый микс 1л. ООО&quot;Компания Благо&quot;" u="1"/>
        <s v="&quot;Нежный&quot; соус, 15%, 837 гр, с дозатором, ведро, пр-ль: НМЖК" u="1"/>
        <s v="Окей прд 0,9 л , ЗАО &quot;Завод растительных масел Бобровский&quot; СТМ" u="1"/>
        <s v="Золотинка нераф, 0,65 л" u="1"/>
        <s v="Знатное прд, 1 л. ООО &quot;Каргилл&quot;" u="1"/>
        <s v="Благо прд  0.5л. ООО&quot;Компания Благо&quot;" u="1"/>
        <s v="Аленушка нераф, 0,9 л" u="1"/>
        <s v="Селяночка кукурузное 0,9 л" u="1"/>
        <s v="&quot;Скит&quot; провансаль, 67%, 150 гр" u="1"/>
        <s v="Каждый день  3 л прд &quot;Юг Руси&quot; СТМ" u="1"/>
        <s v="&quot;Calve&quot;классический 200 гр 50% с дозатором пр-ль:Юнилевер Русь" u="1"/>
        <s v="&quot;Махеев&quot;провансаль с лимонным соком 50.5%  800 мл. (770 гр) пр-ль: Эссен Продакшн АГ" u="1"/>
        <s v="&quot;Mr.Ricсo&quot;золотой с олив.маслом.72%  440 мл (420 гр) с дозатором.180 сут. пр-ль:Казанский ЖК" u="1"/>
        <s v="&quot;Полонез&quot; соус провансаль деликатесный 20% 220 мл с дозатором Пр-ль:Ногинский пищевой комбинат" u="1"/>
        <s v="&quot;Царский&quot; легкий, 25%, 460 гр" u="1"/>
        <s v="Благо кукурузное 1л. ООО&quot;Компания Благо&quot;" u="1"/>
        <s v="Светлица прд 0,9 Высший сорт.ОАО &quot;Астон&quot;" u="1"/>
        <s v="Золотая семечка прд 1,8 л высший сорт МЭЗ&quot;Юг Руси&quot;" u="1"/>
        <s v="&quot;Московский провансаль классический&quot; 67%,150 мл. без дозатора. Пр-ль:Московский ЖК" u="1"/>
        <s v="&quot;Красная цена&quot; салатный соус, 25% 220 мл. без дозатора ООО&quot;Предприятие продуктов питания&quot; г.Колпино СТМ" u="1"/>
        <s v="Ставрополье н/р 0.65л. ООО&quot;Курант" u="1"/>
        <s v="&quot;Как раньше. Провансаль&quot; с дозатором, 67 %" u="1"/>
        <s v="Спред Деревенское Подворье Шоколадное 180Г 62%" u="1"/>
        <s v="Селяночка 0,9 прд. &quot;Продрезерв&quot;" u="1"/>
        <s v="Кубанское любимое 1л. нераф. ООО &quot;СПП&quot;Юг&quot;" u="1"/>
        <s v="&quot;Оскар&quot; Провансаль 67% 200 гр. С дозатором. Пр-ль:Ногинский пищевой комбинат" u="1"/>
        <s v="&quot;Оскар&quot; Провансаль 67% 750 мл. С дозатором. Пр-ль:Ногинский пищевой комбинат" u="1"/>
        <s v="Юг Руси нераф 0,5" u="1"/>
        <s v="&quot;Московский провансаль&quot;, 67%, 432 гр, стекло" u="1"/>
        <s v="Золотая семечка прд 1,8 л. высший сорт МЭЗ&quot;Юг Руси&quot;" u="1"/>
        <s v="Слобода 100мл провансаль, 67% без дозатора, пр-ль ЭФКО" u="1"/>
        <s v="Красная цена прд 0,9, СТМ" u="1"/>
        <s v="Золотая масленица прд 0,92" u="1"/>
        <s v="&quot;Оттоги&quot; золотой майонез, 78,5%, 500 гр. Пласт. бут. Корея" u="1"/>
        <s v="&quot;Царский&quot;  оливковый 67% 240 гр с дозатора пр-ль:Колпино СПб" u="1"/>
        <s v="&quot;Селяночка&quot; провансаль  67% 450 мл.c дозат. Пр-ль:Эфко стм" u="1"/>
        <s v="&quot;Мечта Хозяйки&quot; классический ,55%,834 гр., ведро, пр-ль:Петропродукт" u="1"/>
        <s v="&quot;Каждый день&quot;деликат, 25%, соус, 750 мл, с дозатор.  &quot;Ногинский пищевой комбинат&quot; СТМ" u="1"/>
        <s v="Золотинка нераф, 0,65 л &quot;Донмаслопродукт&quot;" u="1"/>
        <s v="&quot;Первым делом&quot; прд  0,9л. ООО&quot;Компания Благо&quot;" u="1"/>
        <s v="&quot;Пышный рецепт&quot; 65% 180 г(фольга) маргарин для выпечки пр-ль: НМЖК" u="1"/>
        <s v="Солнечный Рай прд  0,9 &quot;Юг Руси&quot;" u="1"/>
        <s v="Каждый день  1л прд &quot;Юг Руси&quot; СТМ" u="1"/>
        <s v="Каждый день  5л прд &quot;Юг Руси&quot; СТМ" u="1"/>
        <s v="ОКЕЙ прд 1л ООО&quot;Компания Благо&quot; СТМ" u="1"/>
        <s v="Селяночка 0,9 л нераф ООО &quot;Регион Продукт&quot;" u="1"/>
        <s v="Злато прд 3 л" u="1"/>
        <s v="Кубаночка нераф, 1 л" u="1"/>
        <s v="Златожар нераф, 1 литр" u="1"/>
        <s v="Золотой стандарт прд 1 л" u="1"/>
        <s v="&quot;Скит&quot; легкий, 200 мл, 25 %" u="1"/>
        <s v="Затея прд 1, 8л. Марка премиум .ОАО &quot;Астон&quot;" u="1"/>
        <s v="Олейна &quot;Золотая рыбка&quot; микс 0,95 л &quot;Бунге СНГ&quot;" u="1"/>
        <s v="Ласка постный, 56%, 470 мл, ОАО «Казанский Жировой Комбинат»" u="1"/>
        <s v="Вкуснотека провансаль, 67%, 750 мл. с дозат., &quot;Ногинский пищевой комбинат&quot; СТМ" u="1"/>
        <s v="Селяночка 0,9 прд. " u="1"/>
        <s v="Сказка прд 0,9 &quot;Бунге СНГ&quot;" u="1"/>
        <s v="Южное солнце прд 0,9 л. &quot;Юг Руси&quot;" u="1"/>
        <s v="Кубаночка нераф, 1 л  &quot;Гранд-Стар&quot;" u="1"/>
        <s v="&quot;Слобода&quot; оливковый 800 мл. 67% с дозатором  пр-ль:Эфко" u="1"/>
        <s v="&quot;Слобода&quot; провансаль 67% 400 мл. С дозатором пр-ль:Эфко" u="1"/>
        <s v="Окей прд 1л , ЗАО &quot;Завод растительных масел Бобровский&quot; СТМ" u="1"/>
        <s v="&quot;Heinz&quot; с лимонным соком 67% 350 гр, 365 мл. 6 мес.пр-ль:ООО&quot;Петропродукт&quot;" u="1"/>
        <s v="&quot;Золотое зернышко&quot; оливковый низкокалорийный 15% 900мл, ведро, пр-ль:Форт-Н ХХI" u="1"/>
        <s v="&quot;Щедрое лето&quot; 200 гр, 72%, сливочный вкус, фольга,&quot;Екатеринбургский жировой комбинат&quot;" u="1"/>
        <s v="Русский 180гр.&quot;Евдаковский МЖК&quot;" u="1"/>
        <s v="Кубанское любимое 1,8 л. прд. ООО &quot;СПП&quot;Юг&quot;" u="1"/>
        <s v="&quot;Царский&quot; 20% 750 гр ведро пр-ль:Колпино СПб" u="1"/>
        <s v="&quot;Селяночка&quot; провансаль 67% 900 мл., ведро. Пр-ль:Эфко стм" u="1"/>
        <s v="&quot;Полонез&quot; соус оливковый 20% 430 мл.с дозатором Пр-ль:Ногинский пищевой комбинат" u="1"/>
        <s v="365 дней прд 1л. ОАО Астон СТМ" u="1"/>
        <s v="365 дней прд 5л. ОАО Астон СТМ" u="1"/>
        <s v="Идеал 1л оливковый микс &quot;Бунге СНГ&quot;" u="1"/>
        <s v="&quot;Скит&quot; провансаль 67% 225 мл.с дозатором Компания Скит" u="1"/>
        <s v="&quot;Мечта Хозяйки&quot; провансаль ,67%830 гр., ведро, пр-ль:Петропродукт" u="1"/>
        <s v="Мечта хозяйки провансаль 388 гр  67%  с дозатором пр-ль: Петропродукт" u="1"/>
        <s v="&quot;Слобода&quot; оливковый 400мл.67%, пластик.бутылка-перевертыш. пр-ль:Эфко бутылка" u="1"/>
        <s v="Богатое прд 1 л" u="1"/>
        <s v="Олейна прд 2л&quot;Бунге СНГ&quot;" u="1"/>
        <s v="Олейна прд 5л&quot;Бунге СНГ&quot;" u="1"/>
        <s v="Ряба сметанный, 67%, 0,72 л" u="1"/>
        <s v="&quot;Царский&quot; провансаль, 240 гр, 67%" u="1"/>
        <s v="&quot;Mr/Ricсo&quot; провансаль 210 гр 67%  с дозатором .Пр-ль:Казанский МЖК" u="1"/>
        <s v="&quot;Секрет кулинара&quot; соус майонезный, 15%, 435гр, с дозат. СПП&quot;Юг&quot; стм" u="1"/>
        <s v="Спред &quot;Каждый день&quot; 72,5% 200 гр, фольга Евдаковский МЖК" u="1"/>
        <s v="Кубаночка прд, 1 л  &quot;Гранд-Стар&quot;" u="1"/>
        <s v="Каждый день сливочный, 200 гр, 60%, перг, Евдаковский МЖК, СТМ" u="1"/>
        <s v="&quot;Кушать подано&quot; оливковый соус, &quot;25%, 225 гр с дозат. ОАО &quot;Скит-Москва&quot;" u="1"/>
        <s v="&quot;Кушать подано&quot; оливковый соус, &quot;25%, 450 гр с дозат. ОАО &quot;Скит-Москва&quot;" u="1"/>
        <s v="СЛИВОЧНИК Крестьянский 60%" u="1"/>
        <s v="Затея нераф. 1л. ОАО&quot;Астон&quot;" u="1"/>
        <s v="Золотая масленица прд 0,92 &quot;Донмаслопродукт&quot;" u="1"/>
        <s v="&quot;Царский&quot; 25% 240 гр соус с дозатора пр-ль:Колпино СПб" u="1"/>
        <s v="Mr.Ricсo оливковый 220 мл. 55% с дозатором пр-ль: Казанский ЖК" u="1"/>
        <s v="Окей прд 5 л" u="1"/>
        <s v="&quot;Полонез&quot; соус провансаль деликатесный 20% 150 мл" u="1"/>
        <s v="Повареша для выпечки, 65%, 180 гр,  &quot;Евдаковский МЖК&quot;" u="1"/>
        <s v="&quot;Махеев&quot; на перепелином яйце 200мл. 67% С дозатором пр-ль: Эссен Продакшн АГ" u="1"/>
        <s v="&quot;Махеев&quot;легкий с лим 40% 400мл.с дозатором.180 сут. пр-ль: Эссен  Продакшн АГ" u="1"/>
        <s v="Постное н/р 1 л. &quot;ТД Ярмарка&quot;" u="1"/>
        <s v="Спред Rama Light, 250 гр, 40%" u="1"/>
        <s v="Дары Кубани 0,35 нераф ООО&quot;Компания Благо&quot;" u="1"/>
        <s v="Дары Кубани н/ф 0.65л. ООО&quot;Компания Благо&quot;" u="1"/>
        <s v="&quot;Секрет кулинара&quot;, соус, 56%, 850 гр, ведро, СПП &quot;Юг&quot; стм" u="1"/>
        <s v="Ряба сметанный, 67% 233 гр.  С дозатором пр-ль:Нижегородский МЖК" u="1"/>
        <s v="Злато прд 3 л &quot;Юг Руси&quot; &quot;Юг Руси&quot;" u="1"/>
        <s v="Благо душистое 1 л. ООО&quot;Компания Благо&quot;" u="1"/>
        <s v="&quot;Mr.Riсco&quot; на перепелином яйце 67%  860 гр (900 мл) с дозатором.180 сут. пр-ль:Казанский ЖК" u="1"/>
        <s v="Масленница 1 л  ООО&quot;Бунге СНГ&quot;" u="1"/>
        <s v="Подворье прд 0,9ООО&quot;Компания Благо&quot;" u="1"/>
        <s v="Урожайное прд 0,95 ООО&quot;Компания Благо&quot;" u="1"/>
        <s v="Кубаночка кукурузное, 1 л  &quot;Гранд-Стар&quot;" u="1"/>
        <s v="Солнце мое прд 0,95л  ООО&quot;Компания Благо&quot;" u="1"/>
        <s v="&quot;Mr.Ricсo&quot; оливковый 400 мл. 55% с дозатором пр-ль: Казанский ЖК" u="1"/>
        <s v="Спред &quot;Преображенское&quot; 200 гр, 70 %, перг, ООО &quot;Преображенский мол. комб.&quot;" u="1"/>
        <s v="&quot;Mr/Rico&quot; на перепелином яйце 760 мл.67%, пластик.банка. Пр-ль:Казанский МЖК" u="1"/>
        <s v="&quot;Мечта хозяйки&quot; провансаль с лимон. 800 мл .67 %  с дозатором пр-ль: Петропродукт" u="1"/>
        <s v="Спред &quot;Моя семья&quot;, 40 %, 250 гр" u="1"/>
        <s v="&quot;Кушать подано&quot; классический, 25%, 450 гр" u="1"/>
        <s v="Золотой стандарт прд 1 л ООО&quot;Компания Благо&quot;" u="1"/>
        <s v="Золотая семечка прд 1,8 л" u="1"/>
        <s v="Спред Voimix, 400 гр, 60 %" u="1"/>
        <s v="Злато соя 1л. Первый сорт. Юг Руси&quot;" u="1"/>
        <s v="&quot;Слобода&quot; провансаль 67% 200мл. С дозатором пр-ль:Эфко" u="1"/>
        <s v="&quot;Слобода&quot; провансаль 67% 230мл. С дозатором пр-ль:Эфко" u="1"/>
        <s v="Солнечная линия оливковый 67% 420 мл с дозатором, Солнечные продукты" u="1"/>
        <s v="Спред Rama Olivio, 250 гр, 50%" u="1"/>
        <s v="Д Дикси прд 0,5 л. ОАО &quot;Астон&quot; СТМ" u="1"/>
        <s v="Д Дикси прд 0,9 л. ОАО &quot;Астон&quot; СТМ" u="1"/>
        <s v="Мистер Рикко прд, 0,85 л ООО&quot; Нэфис-биопродукт&quot;" u="1"/>
        <s v="&quot;Calve&quot; провансаль 67% 400 гр.с дозатором пр-ль:Юнилевер Русь" u="1"/>
        <s v="Веркино, 0,9 рапс" u="1"/>
        <s v="Дачное (Слобода) 1,8 л., прд., пр-ль Эфко" u="1"/>
        <s v="Марианна деликат провансаль 25%, 750 мл. Ногинский ПК" u="1"/>
        <s v="&quot;Каждый день&quot; провансаль, 900, 67%, ведро,  &quot;Евдаковский МЖК&quot; СТМ" u="1"/>
        <s v="&quot;Оскар&quot; Провансаль 67% 850гр. ведро. Пр-ль:Ногинский пищевой комбинат" u="1"/>
        <s v="&quot;Московский провансаль классический&quot; 67%,220 мл. с дозатора. Пр-ль:Московский ЖК" u="1"/>
        <s v="&quot;Московский провансаль классический&quot; 67%,500 мл. с дозатора. Пр-ль:Московский ЖК" u="1"/>
        <s v="&quot;Московский провансаль классический&quot; 67%,750мл. С дозатором. Пр-ль:Московский ЖК" u="1"/>
        <s v="&quot;Щедрое лето&quot; для крема 200 гр, 70%  фольга, &quot;Екатеринбургский жировой комбинат&quot;" u="1"/>
        <s v="Спред &quot;Псковское угощение&quot;, 185 гр, 72%" u="1"/>
        <s v="Злато оливковое 1л. Первый сорт. Юг Руси&quot;" u="1"/>
        <s v="&quot;Ряба оливковый&quot; 233 гр 67%. С дозатором пр-ль:Нижегородский МЖК" u="1"/>
        <s v="Солнечная линия провансаль  67% 220 мл с дозатором, Солнечные продукты" u="1"/>
        <s v="Хозяюшка домашний 65% 200 гр.(фольга),180 суток , пр-ль:Нижегородский МЖК" u="1"/>
        <s v="&quot;Первым делом&quot; 72,5%, 180 гр" u="1"/>
        <s v="Спред &quot;Псковское угощение&quot;, 185 гр, 82%" u="1"/>
        <s v="&quot;Мечта хозяйки&quot;оливковый 55%, 200 мл. с дозат пр-ль:Петропродукт" u="1"/>
        <s v="&quot;Московский провансаль&quot; соус легкий 230 мл 30% с дозатором.180 сут. пр-ль:МЖК" u="1"/>
        <s v="&quot;Московский провансаль&quot; соус легкий 420 мл 30% с дозатором.180 сут. пр-ль:МЖК" u="1"/>
        <s v="Юг Руси нераф 0,95  Марка Премиум.МЭЗ &quot;Юг Руси&quot;" u="1"/>
        <s v="&quot;Mr. Ricco&quot; на перепелином яйце 430 .67%. Пластик.банка. Пр-ль:Казанский МЖК" u="1"/>
        <s v="Спред &quot;Крестьянское особое&quot;, 72,5%, 185 гр, пергамент. ООО &quot;Продовольственный комбинат. Ильинское.-95&quot;" u="1"/>
        <s v="Щедрое лето" u="1"/>
        <s v="Спред &quot;Крестьянка&quot;, 185 гр, 70%" u="1"/>
        <s v="Аведов кукурузное 1 л. &quot;Юг Руси&quot;" u="1"/>
        <s v="&quot;Ряба&quot; оливковый 67% 900 мл., ведро, 180 сут. пр-ль:Нижегородский МЖК" u="1"/>
        <s v="&quot;Знатинь&quot;сливочный домашний 60% 180 гр (пергамент) 12 мес.пр-ль:ОАО &quot;НМЖК&quot;" u="1"/>
        <s v="Селяночка 0,9 прд ООО &quot;Регион Продукт&quot;" u="1"/>
        <s v="Каждый день  1л кукурузное &quot;Фирма Лига&quot; СТМ" u="1"/>
        <s v="Идеал прд 0,75 л. с ароматом лимона &quot;Бунге СНГ&quot;" u="1"/>
        <s v="Масло подсолнечное,прд, 0,8 ООО &quot;Товарное Хозяйство&quot;" u="1"/>
        <s v="&quot;Calve&quot;natura 200мл 35% с дозатором пр-ль:Юнилевер Русь" u="1"/>
        <s v="&quot;Mr. Rico&quot; провансаль 430 гр.(450 мл.) 67% . Пластик.банка. Пр-ль:Казанский МЖК" u="1"/>
        <s v="&quot;Mr. Ricco&quot; провансаль 430 гр.(450 мл.) 67% . Пластик.банка. Пр-ль:Казанский МЖК" u="1"/>
        <s v="&quot;Mr. Ricco&quot; провансаль 750 гр.(800 мл.) 67% . Пластик.банка. Пр-ль:Казанский МЖК" u="1"/>
        <s v="Кубанское любимое 1л. прд. ООО &quot;СПП&quot;Юг&quot;" u="1"/>
        <s v="Селяночка 1 л нераф ООО &quot;Регион Продукт&quot;" u="1"/>
        <s v="Кубаночка прд, 1 л" u="1"/>
        <s v="Кубаночка кукурузное, 1 л" u="1"/>
        <s v="Идеал оливковый микс 0,75 л &quot;Бунге СНГ&quot;" u="1"/>
        <s v="&quot;Махеев&quot; на перепелином яйце 400мл. (380 гр) 67% С дозатором пр-ль: Эссен Продакшн АГ" u="1"/>
        <s v="Сто рецептов прд 0,9 л" u="1"/>
        <s v="Аннинское прд 0,9 прд Юг Руси" u="1"/>
        <s v="Масленица 0,75 л  ООО&quot;Бунге СНГ&quot;" u="1"/>
        <s v="Каждый день  1л кукурузное &quot;Юг Руси&quot; СТМ" u="1"/>
        <s v="Каролина прд 0,9 л. ООО &quot;Компания Благо&quot;" u="1"/>
        <s v="&quot;Нежный&quot; соус , 15%, 400 мл, с дозатором, НМЖК" u="1"/>
        <s v="Спред Rama Olivio, 475 гр, 50%" u="1"/>
        <s v="Миладора прд, 0,9 &quot;Казанский жировой комбинат&quot;" u="1"/>
        <s v="Миладора провансаль-М 56%, 210 гр Казанский МЖК" u="1"/>
        <s v="Миладора провансаль-М 56%, 420 гр Казанский МЖК" u="1"/>
        <s v="Миладора провансаль-М 56%, 765 гр Казанский МЖК" u="1"/>
        <s v="&quot;Скит&quot; оливковый 225мл 50%.с дозатором.пр-ль:Компания Скит" u="1"/>
        <s v="&quot;Скит&quot; провансаль 67% 900мл., ведро, 100 сут.пр-ль:ООО&quot;Компания СКИТ&quot;" u="1"/>
        <s v="Юг Руси прд 0,9-0,95  Марка Премиум.МЭЗ &quot;Юг Руси&quot;" u="1"/>
        <s v="Рецепты проверенные временем 0,95 ООО&quot;Компания Благо&quot; СТМ" u="1"/>
        <s v="&quot;Махеев&quot; провансаль 50,5% 820 мл, 800 гр. ведро,пр-ль: Эссен Продакшн АГ" u="1"/>
        <s v="&quot;Каждый день&quot;прованс, 250 мл,  67%, с дозат. &quot;Ногинский пищевой комбинат&quot; СТМ" u="1"/>
        <s v="Селяночка 0,9 прд" u="1"/>
        <s v="Sunny Gold, прд, 1 л." u="1"/>
        <s v="Благо прд 5л ООО&quot;Компания Благо&quot;" u="1"/>
        <s v="&quot;Московский провансаль&quot; соус постный 220 мл (213 гр.) 55% с дозатором.180 сут. пр-ль:МЖК" u="1"/>
        <s v="Просто 40% 180г.&quot;Евдаковский МЖК&quot;" u="1"/>
        <s v="Каждый день  0,5 л прд &quot;Юг Руси&quot; СТМ" u="1"/>
        <s v="Д Дикси нераф 0,9 л. ОАО &quot;Астон&quot; СТМ" u="1"/>
        <s v="Золотая Семечка премиум прд 1л.высший сорт МЭЗ&quot;Юг Руси&quot;" u="1"/>
        <s v="Ласка постный, 56%, 230 мл, ОАО «Казанский Жировой Комбинат» " u="1"/>
        <s v="&quot;Ряба&quot;на перепел. 744 гр. 67% С дозатором пр-ль:Нижегородский МЖК" u="1"/>
        <s v="&quot;Каждый день&quot; оливковый без доз. 150  67%  &quot;Ногинский пищевой комбинат&quot; СТМ" u="1"/>
        <s v="&quot;Каждый день&quot;, оливковый 400, 67% с дозат. &quot;Ногинский пищевой комбинат&quot; СТМ" u="1"/>
        <s v="Рецепты проверенные временем 0,35 нер ООО&quot;Компания Благо&quot; СТМ" u="1"/>
        <s v="Sunny Gold, прд, 5 л." u="1"/>
        <s v="Золотая Семечка нераф. 1л.высший сорт МЭЗ&quot;Юг Руси&quot; " u="1"/>
        <s v="Марианна с лим. 25%, 873 гр, Ногинский пищевой комбинат ведро" u="1"/>
        <s v="Повареша сливочный Воронежский, 60%, 180 гр,  &quot;Евдаковский МЖК&quot;" u="1"/>
        <s v="Подсолнышко, прд, 0.9 л." u="1"/>
        <s v="Идеал оливковый микс 0,75 л" u="1"/>
        <s v="Идеал прд с ароматом ореха, 0,75 л" u="1"/>
        <s v="Аведов прд 1л. Первый сорт. МЭЗ &quot;Юг Руси&quot;" u="1"/>
        <s v="Золотая Семечка легкое (рапс+прд+нераф)1л.высший сорт МЭЗ&quot;Юг Руси&quot;" u="1"/>
        <s v="&quot;Чудесница&quot; 180гр.55% (пергамент) пр-ль : Холдинг&quot;Солнечные продукты&quot;" u="1"/>
      </sharedItems>
    </cacheField>
    <cacheField name="Группа товара" numFmtId="0">
      <sharedItems count="12">
        <s v="Масло кукурузное"/>
        <s v="Масло подсолнечно-оливковое"/>
        <s v="Масло подсолнечное"/>
        <s v="Маргарин"/>
        <s v="спред"/>
        <s v="спред шоколадный"/>
        <s v="Майонез"/>
        <s v="Соус майонезный"/>
        <s v="Масло рапсовое" u="1"/>
        <s v="Масло микс (рапс+прд+нераф)" u="1"/>
        <s v="Масло горчичное" u="1"/>
        <s v="Масло соевое" u="1"/>
      </sharedItems>
    </cacheField>
    <cacheField name="Укрупненная группа" numFmtId="0">
      <sharedItems containsBlank="1"/>
    </cacheField>
    <cacheField name="Производитель" numFmtId="0">
      <sharedItems/>
    </cacheField>
    <cacheField name="Вес (литры /кг)" numFmtId="0">
      <sharedItems containsSemiMixedTypes="0" containsString="0" containsNumber="1" minValue="0.18" maxValue="5"/>
    </cacheField>
    <cacheField name="кг\литр" numFmtId="0">
      <sharedItems/>
    </cacheField>
    <cacheField name="Фасовка" numFmtId="0">
      <sharedItems/>
    </cacheField>
    <cacheField name="рег.цена. Шт." numFmtId="2">
      <sharedItems containsString="0" containsBlank="1" containsNumber="1" minValue="10.99" maxValue="431.39"/>
    </cacheField>
    <cacheField name="акционная цена" numFmtId="2">
      <sharedItems containsString="0" containsBlank="1" containsNumber="1" minValue="9.99" maxValue="220.89"/>
    </cacheField>
    <cacheField name="вид, период акции" numFmtId="2">
      <sharedItems containsBlank="1"/>
    </cacheField>
    <cacheField name="Изменение ПЦ от пред недели, шт" numFmtId="2">
      <sharedItems containsBlank="1" containsMixedTypes="1" containsNumber="1" minValue="-9.6" maxValue="49"/>
    </cacheField>
    <cacheField name="Скидка в акцию" numFmtId="0">
      <sharedItems containsMixedTypes="1" containsNumber="1" minValue="-1" maxValue="-0.12093386734394851"/>
    </cacheField>
    <cacheField name="Цена за 1 л." numFmtId="0">
      <sharedItems containsSemiMixedTypes="0" containsString="0" containsNumber="1" minValue="0" maxValue="239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ГМ"/>
    <s v="СПб"/>
    <x v="0"/>
    <x v="0"/>
    <d v="2015-10-22T00:00:00"/>
    <x v="0"/>
    <x v="0"/>
    <s v="кукурузное масло"/>
    <s v="&quot;Астон&quot;"/>
    <n v="1"/>
    <s v="литр"/>
    <s v="бутылка"/>
    <n v="117.79"/>
    <m/>
    <m/>
    <m/>
    <n v="-1"/>
    <n v="117.79"/>
  </r>
  <r>
    <s v="ГМ"/>
    <s v="СПб"/>
    <x v="0"/>
    <x v="0"/>
    <d v="2015-10-22T00:00:00"/>
    <x v="1"/>
    <x v="0"/>
    <s v="кукурузное масло"/>
    <s v="&quot;Юг Руси&quot;"/>
    <n v="1"/>
    <s v="литр"/>
    <s v="бутылка"/>
    <m/>
    <m/>
    <m/>
    <m/>
    <e v="#DIV/0!"/>
    <n v="0"/>
  </r>
  <r>
    <s v="ГМ"/>
    <s v="СПб"/>
    <x v="0"/>
    <x v="0"/>
    <d v="2015-10-22T00:00:00"/>
    <x v="2"/>
    <x v="0"/>
    <s v="кукурузное масло"/>
    <s v="&quot;Эфко&quot;"/>
    <n v="0.81"/>
    <s v="литр"/>
    <s v="бутылка"/>
    <n v="133.79"/>
    <m/>
    <m/>
    <m/>
    <e v="#REF!"/>
    <n v="165.17283950617281"/>
  </r>
  <r>
    <s v="ГМ"/>
    <s v="СПб"/>
    <x v="0"/>
    <x v="0"/>
    <d v="2015-10-22T00:00:00"/>
    <x v="3"/>
    <x v="1"/>
    <s v="оливково-подсолнечный микс"/>
    <s v="&quot;Юг Руси&quot;"/>
    <n v="1"/>
    <s v="литр"/>
    <s v="бутылка"/>
    <n v="117.29"/>
    <m/>
    <m/>
    <m/>
    <n v="-1"/>
    <n v="117.29"/>
  </r>
  <r>
    <s v="ГМ"/>
    <s v="СПб"/>
    <x v="0"/>
    <x v="0"/>
    <d v="2015-10-22T00:00:00"/>
    <x v="4"/>
    <x v="1"/>
    <s v="оливково-подсолнечный микс"/>
    <s v="&quot;Эфко&quot;"/>
    <n v="0.81"/>
    <s v="литр"/>
    <s v="бутылка"/>
    <n v="109.09"/>
    <n v="94.99"/>
    <s v="акция"/>
    <m/>
    <n v="-0.12925107709230921"/>
    <n v="134.67901234567901"/>
  </r>
  <r>
    <s v="ГМ"/>
    <s v="СПб"/>
    <x v="0"/>
    <x v="0"/>
    <d v="2015-10-22T00:00:00"/>
    <x v="5"/>
    <x v="1"/>
    <s v="оливково-подсолнечный микс"/>
    <s v="&quot;Эфко&quot;"/>
    <n v="0.81"/>
    <s v="литр"/>
    <s v="бутылка"/>
    <n v="108.29"/>
    <m/>
    <m/>
    <m/>
    <n v="-1"/>
    <n v="133.69135802469137"/>
  </r>
  <r>
    <s v="ГМ"/>
    <s v="СПб"/>
    <x v="0"/>
    <x v="0"/>
    <d v="2015-10-22T00:00:00"/>
    <x v="6"/>
    <x v="1"/>
    <s v="оливково-подсолнечный микс"/>
    <s v="&quot;Эфко&quot;"/>
    <n v="1"/>
    <s v="литр"/>
    <s v="бутылка"/>
    <n v="112.49"/>
    <m/>
    <m/>
    <m/>
    <n v="-1"/>
    <n v="112.49"/>
  </r>
  <r>
    <s v="ГМ"/>
    <s v="СПб"/>
    <x v="0"/>
    <x v="0"/>
    <d v="2015-10-22T00:00:00"/>
    <x v="7"/>
    <x v="1"/>
    <s v="оливково-подсолнечный микс"/>
    <s v="&quot;Бунге&quot;"/>
    <n v="1"/>
    <s v="литр"/>
    <s v="бутылка"/>
    <n v="118.9"/>
    <m/>
    <m/>
    <m/>
    <n v="-1"/>
    <n v="118.9"/>
  </r>
  <r>
    <s v="ГМ"/>
    <s v="СПб"/>
    <x v="0"/>
    <x v="0"/>
    <d v="2015-10-22T00:00:00"/>
    <x v="8"/>
    <x v="2"/>
    <s v="НР 1 л"/>
    <s v="&quot;Аткарский МЭЗ&quot;"/>
    <n v="1"/>
    <s v="литр"/>
    <s v="бутылка"/>
    <m/>
    <m/>
    <m/>
    <m/>
    <e v="#DIV/0!"/>
    <n v="0"/>
  </r>
  <r>
    <s v="ГМ"/>
    <s v="СПб"/>
    <x v="0"/>
    <x v="0"/>
    <d v="2015-10-22T00:00:00"/>
    <x v="9"/>
    <x v="2"/>
    <s v="НР 1 л"/>
    <s v="&quot;Эфко&quot;"/>
    <n v="1"/>
    <s v="литр"/>
    <s v="бутылка"/>
    <n v="105.09"/>
    <m/>
    <m/>
    <m/>
    <n v="-1"/>
    <n v="105.09"/>
  </r>
  <r>
    <s v="ГМ"/>
    <s v="СПб"/>
    <x v="0"/>
    <x v="0"/>
    <d v="2015-10-22T00:00:00"/>
    <x v="10"/>
    <x v="2"/>
    <s v="НР 1 л"/>
    <s v="&quot;Юг Руси&quot;"/>
    <n v="0.9"/>
    <s v="литр"/>
    <s v="бутылка"/>
    <n v="93.69"/>
    <m/>
    <m/>
    <n v="12.2"/>
    <n v="-1"/>
    <n v="104.1"/>
  </r>
  <r>
    <s v="ГМ"/>
    <s v="СПб"/>
    <x v="0"/>
    <x v="0"/>
    <d v="2015-10-22T00:00:00"/>
    <x v="11"/>
    <x v="2"/>
    <s v="НР 1 л"/>
    <s v="ПК Наш продукт"/>
    <n v="1"/>
    <s v="литр"/>
    <s v="бутылка"/>
    <n v="84.59"/>
    <m/>
    <m/>
    <m/>
    <n v="-1"/>
    <n v="84.59"/>
  </r>
  <r>
    <s v="ГМ"/>
    <s v="СПб"/>
    <x v="0"/>
    <x v="0"/>
    <d v="2015-10-22T00:00:00"/>
    <x v="12"/>
    <x v="2"/>
    <s v="ПРД 0,5 литра"/>
    <s v="&quot;Юг Руси&quot;"/>
    <n v="0.5"/>
    <s v="литр"/>
    <s v="бутылка"/>
    <n v="55.09"/>
    <m/>
    <m/>
    <n v="2.5"/>
    <n v="-1"/>
    <n v="110.18"/>
  </r>
  <r>
    <s v="ГМ"/>
    <s v="СПб"/>
    <x v="0"/>
    <x v="0"/>
    <d v="2015-10-22T00:00:00"/>
    <x v="13"/>
    <x v="2"/>
    <s v="ПРД 0,81-0,99 л"/>
    <s v="&quot;Юг Руси&quot;"/>
    <n v="0.9"/>
    <s v="литр"/>
    <s v="бутылка"/>
    <n v="89.99"/>
    <n v="54.99"/>
    <s v="акция."/>
    <m/>
    <n v="-0.38893210356706298"/>
    <n v="99.98888888888888"/>
  </r>
  <r>
    <s v="ГМ"/>
    <s v="СПб"/>
    <x v="0"/>
    <x v="0"/>
    <d v="2015-10-22T00:00:00"/>
    <x v="14"/>
    <x v="2"/>
    <s v="ПРД 1 литр"/>
    <s v="&quot;Астон&quot;"/>
    <n v="1"/>
    <s v="литр"/>
    <s v="бутылка"/>
    <n v="99.09"/>
    <m/>
    <m/>
    <n v="9.1"/>
    <n v="-1"/>
    <n v="99.09"/>
  </r>
  <r>
    <s v="ГМ"/>
    <s v="СПб"/>
    <x v="0"/>
    <x v="0"/>
    <d v="2015-10-22T00:00:00"/>
    <x v="15"/>
    <x v="2"/>
    <s v="ПРД 1 литр"/>
    <s v="&quot;Юг Руси&quot;"/>
    <n v="1"/>
    <s v="литр"/>
    <s v="бутылка"/>
    <n v="112.39"/>
    <m/>
    <m/>
    <n v="14.2"/>
    <n v="-1"/>
    <n v="112.39"/>
  </r>
  <r>
    <s v="ГМ"/>
    <s v="СПб"/>
    <x v="0"/>
    <x v="0"/>
    <d v="2015-10-22T00:00:00"/>
    <x v="16"/>
    <x v="2"/>
    <s v="ПРД 1 литр"/>
    <s v="&quot;Юг Руси&quot;"/>
    <n v="1"/>
    <s v="литр"/>
    <s v="бутылка"/>
    <n v="120.9"/>
    <m/>
    <m/>
    <n v="15.6"/>
    <n v="-1"/>
    <n v="120.9"/>
  </r>
  <r>
    <s v="ГМ"/>
    <s v="СПб"/>
    <x v="0"/>
    <x v="0"/>
    <d v="2015-10-22T00:00:00"/>
    <x v="17"/>
    <x v="2"/>
    <s v="ПРД 1 литр"/>
    <s v="&quot;Бунге&quot;"/>
    <n v="1"/>
    <s v="литр"/>
    <s v="бутылка"/>
    <n v="102.37"/>
    <n v="89.99"/>
    <s v="кат. 22.10 - 4.11"/>
    <n v="12.1"/>
    <n v="-0.12093386734394851"/>
    <n v="102.37"/>
  </r>
  <r>
    <s v="ГМ"/>
    <s v="СПб"/>
    <x v="0"/>
    <x v="0"/>
    <d v="2015-10-22T00:00:00"/>
    <x v="18"/>
    <x v="2"/>
    <s v="ПРД 1 литр"/>
    <s v="&quot;Бунге&quot;"/>
    <n v="1"/>
    <s v="литр"/>
    <s v="бутылка"/>
    <n v="104.59"/>
    <m/>
    <m/>
    <m/>
    <n v="-1"/>
    <n v="104.59"/>
  </r>
  <r>
    <s v="ГМ"/>
    <s v="СПб"/>
    <x v="0"/>
    <x v="0"/>
    <d v="2015-10-22T00:00:00"/>
    <x v="19"/>
    <x v="2"/>
    <s v="ПРД 1 литр"/>
    <s v="&quot;Дабл Ю Джей СНГ&quot;"/>
    <n v="1"/>
    <s v="литр"/>
    <s v="бутылка"/>
    <n v="112.59"/>
    <m/>
    <m/>
    <n v="16.7"/>
    <n v="-1"/>
    <n v="112.59"/>
  </r>
  <r>
    <s v="ГМ"/>
    <s v="СПб"/>
    <x v="0"/>
    <x v="0"/>
    <d v="2015-10-22T00:00:00"/>
    <x v="20"/>
    <x v="2"/>
    <s v="ПРД 1 литр"/>
    <s v="ПК Наш продукт"/>
    <n v="1"/>
    <s v="литр"/>
    <s v="бутылка"/>
    <n v="86.29"/>
    <m/>
    <m/>
    <m/>
    <n v="-1"/>
    <n v="86.29"/>
  </r>
  <r>
    <s v="ГМ"/>
    <s v="СПб"/>
    <x v="0"/>
    <x v="0"/>
    <d v="2015-10-22T00:00:00"/>
    <x v="21"/>
    <x v="2"/>
    <s v="ПРД 1 литр"/>
    <s v="Фирма Лига"/>
    <n v="1"/>
    <s v="литр"/>
    <s v="бутылка"/>
    <n v="65.59"/>
    <m/>
    <m/>
    <m/>
    <n v="-1"/>
    <n v="65.59"/>
  </r>
  <r>
    <s v="ГМ"/>
    <s v="СПб"/>
    <x v="0"/>
    <x v="0"/>
    <d v="2015-10-22T00:00:00"/>
    <x v="22"/>
    <x v="2"/>
    <s v="ПРД 1 литр"/>
    <s v="&quot;Эфко&quot;"/>
    <n v="1"/>
    <s v="литр"/>
    <s v="бутылка"/>
    <n v="96.79"/>
    <m/>
    <m/>
    <m/>
    <n v="-1"/>
    <n v="96.79"/>
  </r>
  <r>
    <s v="ГМ"/>
    <s v="СПб"/>
    <x v="0"/>
    <x v="0"/>
    <d v="2015-10-22T00:00:00"/>
    <x v="23"/>
    <x v="2"/>
    <s v="ПРД 1,8 литра"/>
    <s v="&quot;Юг Руси&quot;"/>
    <n v="1.8"/>
    <s v="литр"/>
    <s v="бутылка"/>
    <n v="176.39"/>
    <m/>
    <m/>
    <n v="10"/>
    <n v="-1"/>
    <n v="97.99444444444444"/>
  </r>
  <r>
    <s v="ГМ"/>
    <s v="СПб"/>
    <x v="0"/>
    <x v="0"/>
    <d v="2015-10-22T00:00:00"/>
    <x v="24"/>
    <x v="2"/>
    <s v="ПРД 1,8 литра"/>
    <s v="&quot;Эфко&quot;"/>
    <n v="1.8"/>
    <s v="литр"/>
    <s v="бутылка"/>
    <n v="195.69"/>
    <m/>
    <m/>
    <m/>
    <n v="-1"/>
    <n v="108.71666666666667"/>
  </r>
  <r>
    <s v="ГМ"/>
    <s v="СПб"/>
    <x v="0"/>
    <x v="0"/>
    <d v="2015-10-22T00:00:00"/>
    <x v="25"/>
    <x v="2"/>
    <s v="ПРД 2 литра"/>
    <s v="&quot;Юг Руси&quot;"/>
    <n v="2"/>
    <s v="литр"/>
    <s v="бутылка"/>
    <n v="250.49"/>
    <m/>
    <m/>
    <n v="33.9"/>
    <n v="-1"/>
    <n v="125.245"/>
  </r>
  <r>
    <s v="ГМ"/>
    <s v="СПб"/>
    <x v="0"/>
    <x v="0"/>
    <d v="2015-10-22T00:00:00"/>
    <x v="26"/>
    <x v="2"/>
    <s v="ПРД 2 литра"/>
    <s v="&quot;Юг Руси&quot;"/>
    <n v="2"/>
    <s v="литр"/>
    <s v="бутылка"/>
    <n v="221.79"/>
    <m/>
    <m/>
    <n v="32.200000000000003"/>
    <n v="-1"/>
    <n v="110.895"/>
  </r>
  <r>
    <s v="ГМ"/>
    <s v="СПб"/>
    <x v="0"/>
    <x v="0"/>
    <d v="2015-10-22T00:00:00"/>
    <x v="27"/>
    <x v="2"/>
    <s v="ПРД 3 литра"/>
    <s v="&quot;Юг Руси&quot;"/>
    <n v="3"/>
    <s v="литр"/>
    <s v="бутылка"/>
    <n v="346.99"/>
    <m/>
    <m/>
    <n v="49"/>
    <n v="-1"/>
    <n v="115.66333333333334"/>
  </r>
  <r>
    <s v="ГМ"/>
    <s v="СПб"/>
    <x v="0"/>
    <x v="0"/>
    <d v="2015-10-22T00:00:00"/>
    <x v="28"/>
    <x v="2"/>
    <s v="ПРД 3 литра"/>
    <s v="&quot;Бунге&quot;"/>
    <n v="3"/>
    <s v="литр"/>
    <s v="бутылка"/>
    <n v="311.29000000000002"/>
    <m/>
    <m/>
    <m/>
    <n v="-1"/>
    <n v="103.76333333333334"/>
  </r>
  <r>
    <s v="ГМ"/>
    <s v="СПб"/>
    <x v="0"/>
    <x v="0"/>
    <d v="2015-10-22T00:00:00"/>
    <x v="29"/>
    <x v="2"/>
    <s v="ПРД 3 литра"/>
    <s v="&quot;Эфко&quot;"/>
    <n v="3"/>
    <s v="литр"/>
    <s v="бутылка"/>
    <n v="315.49"/>
    <n v="220.89"/>
    <s v="акция"/>
    <m/>
    <n v="-0.29985102538907737"/>
    <n v="105.16333333333334"/>
  </r>
  <r>
    <s v="ГМ"/>
    <s v="СПб"/>
    <x v="0"/>
    <x v="0"/>
    <d v="2015-10-22T00:00:00"/>
    <x v="30"/>
    <x v="2"/>
    <s v="ПРД 5 л"/>
    <s v="Фирма Лига"/>
    <n v="5"/>
    <s v="литр"/>
    <s v="бутылка"/>
    <n v="349.89"/>
    <m/>
    <m/>
    <m/>
    <n v="-1"/>
    <n v="69.977999999999994"/>
  </r>
  <r>
    <s v="ГМ"/>
    <s v="СПб"/>
    <x v="0"/>
    <x v="0"/>
    <d v="2015-10-22T00:00:00"/>
    <x v="31"/>
    <x v="2"/>
    <s v="ПРД 5 л"/>
    <s v=" &quot;Регион продукт&quot;"/>
    <n v="5"/>
    <s v="литр"/>
    <s v="бутылка"/>
    <n v="431.39"/>
    <m/>
    <m/>
    <m/>
    <n v="-1"/>
    <n v="86.277999999999992"/>
  </r>
  <r>
    <s v="ГМ"/>
    <s v="СПб"/>
    <x v="0"/>
    <x v="0"/>
    <d v="2015-10-22T00:00:00"/>
    <x v="32"/>
    <x v="2"/>
    <s v="Для фритюра"/>
    <s v="&quot;Бунге&quot;"/>
    <n v="1"/>
    <s v="литр"/>
    <s v="бутылка"/>
    <n v="89.59"/>
    <m/>
    <m/>
    <m/>
    <n v="-1"/>
    <n v="89.59"/>
  </r>
  <r>
    <s v="ГМ"/>
    <s v="СПб"/>
    <x v="0"/>
    <x v="0"/>
    <d v="2015-10-22T00:00:00"/>
    <x v="33"/>
    <x v="3"/>
    <m/>
    <s v="&quot;НМЖК&quot;"/>
    <n v="0.18"/>
    <s v="кг"/>
    <s v="пергам"/>
    <n v="10.99"/>
    <m/>
    <m/>
    <m/>
    <n v="-1"/>
    <n v="61.055555555555557"/>
  </r>
  <r>
    <s v="ГМ"/>
    <s v="СПб"/>
    <x v="0"/>
    <x v="0"/>
    <d v="2015-10-22T00:00:00"/>
    <x v="34"/>
    <x v="3"/>
    <m/>
    <s v="&quot;НМЖК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5"/>
    <x v="3"/>
    <m/>
    <s v="&quot;Юнилевер&quot;"/>
    <n v="0.25"/>
    <s v="кг"/>
    <s v="фольга"/>
    <n v="40.99"/>
    <m/>
    <m/>
    <m/>
    <n v="-1"/>
    <n v="163.96"/>
  </r>
  <r>
    <s v="ГМ"/>
    <s v="СПб"/>
    <x v="0"/>
    <x v="0"/>
    <d v="2015-10-22T00:00:00"/>
    <x v="36"/>
    <x v="3"/>
    <m/>
    <s v="&quot;Солнечные продукты&quot;"/>
    <n v="0.18"/>
    <s v="кг"/>
    <s v="пергам"/>
    <n v="15.99"/>
    <m/>
    <m/>
    <m/>
    <n v="-1"/>
    <n v="88.833333333333343"/>
  </r>
  <r>
    <s v="ГМ"/>
    <s v="СПб"/>
    <x v="0"/>
    <x v="0"/>
    <d v="2015-10-22T00:00:00"/>
    <x v="37"/>
    <x v="3"/>
    <m/>
    <s v="&quot;Солнечные продукты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8"/>
    <x v="4"/>
    <m/>
    <s v="&quot;НМЖК&quot;"/>
    <n v="0.18"/>
    <s v="кг"/>
    <s v="фольга"/>
    <n v="28.99"/>
    <n v="22.19"/>
    <s v="акция"/>
    <m/>
    <n v="-0.23456364263539142"/>
    <n v="161.05555555555554"/>
  </r>
  <r>
    <s v="ГМ"/>
    <s v="СПб"/>
    <x v="0"/>
    <x v="0"/>
    <d v="2015-10-22T00:00:00"/>
    <x v="39"/>
    <x v="4"/>
    <m/>
    <s v="&quot;Озерецкий молочный комбинат&quot;"/>
    <n v="0.18"/>
    <s v="кг"/>
    <s v="фольга"/>
    <m/>
    <m/>
    <m/>
    <m/>
    <e v="#DIV/0!"/>
    <n v="0"/>
  </r>
  <r>
    <s v="ГМ"/>
    <s v="СПб"/>
    <x v="0"/>
    <x v="0"/>
    <d v="2015-10-22T00:00:00"/>
    <x v="40"/>
    <x v="5"/>
    <m/>
    <s v="МЗ &quot;Дедовичи&quot;"/>
    <n v="0.2"/>
    <s v="кг"/>
    <s v="фольга"/>
    <m/>
    <m/>
    <m/>
    <m/>
    <e v="#DIV/0!"/>
    <n v="0"/>
  </r>
  <r>
    <s v="ГМ"/>
    <s v="СПб"/>
    <x v="0"/>
    <x v="0"/>
    <d v="2015-10-22T00:00:00"/>
    <x v="41"/>
    <x v="4"/>
    <m/>
    <s v="&quot;Петропродукт&quot;"/>
    <n v="0.4"/>
    <s v="кг"/>
    <s v="пл.ванна"/>
    <n v="53.99"/>
    <m/>
    <m/>
    <m/>
    <n v="-1"/>
    <n v="134.97499999999999"/>
  </r>
  <r>
    <s v="ГМ"/>
    <s v="СПб"/>
    <x v="0"/>
    <x v="0"/>
    <d v="2015-10-22T00:00:00"/>
    <x v="42"/>
    <x v="4"/>
    <m/>
    <s v="&quot;НМЖК&quot;"/>
    <n v="0.45"/>
    <s v="кг"/>
    <s v="пл.ванна"/>
    <n v="56.99"/>
    <m/>
    <m/>
    <m/>
    <n v="-1"/>
    <n v="126.64444444444445"/>
  </r>
  <r>
    <s v="ГМ"/>
    <s v="СПб"/>
    <x v="0"/>
    <x v="0"/>
    <d v="2015-10-22T00:00:00"/>
    <x v="43"/>
    <x v="4"/>
    <m/>
    <s v="&quot;Юнилевер&quot;"/>
    <n v="0.47499999999999998"/>
    <s v="кг"/>
    <s v="пл.ванна"/>
    <n v="94.49"/>
    <m/>
    <m/>
    <m/>
    <n v="-1"/>
    <n v="198.92631578947368"/>
  </r>
  <r>
    <s v="ГМ"/>
    <s v="СПб"/>
    <x v="0"/>
    <x v="0"/>
    <d v="2015-10-22T00:00:00"/>
    <x v="44"/>
    <x v="4"/>
    <m/>
    <s v="&quot;Юнилевер&quot;"/>
    <n v="0.25"/>
    <s v="кг"/>
    <s v="пл.ванна"/>
    <n v="59.99"/>
    <m/>
    <m/>
    <m/>
    <n v="-1"/>
    <n v="239.96"/>
  </r>
  <r>
    <s v="ГМ"/>
    <s v="СПб"/>
    <x v="0"/>
    <x v="0"/>
    <d v="2015-10-22T00:00:00"/>
    <x v="45"/>
    <x v="4"/>
    <m/>
    <s v="&quot;Петропродукт&quot;"/>
    <n v="0.5"/>
    <s v="кг"/>
    <s v="пл.ванна"/>
    <n v="71.489999999999995"/>
    <m/>
    <m/>
    <m/>
    <n v="-1"/>
    <n v="142.97999999999999"/>
  </r>
  <r>
    <s v="ГМ"/>
    <s v="СПб"/>
    <x v="0"/>
    <x v="0"/>
    <d v="2015-09-30T00:00:00"/>
    <x v="46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7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8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9"/>
    <x v="6"/>
    <m/>
    <s v="&quot;Предприятие прод. питания&quot; СПб"/>
    <n v="1.68"/>
    <s v="кг"/>
    <s v="Ведро"/>
    <n v="166.39"/>
    <m/>
    <m/>
    <n v="-9.6"/>
    <n v="-1"/>
    <n v="99.041666666666657"/>
  </r>
  <r>
    <s v="ГМ"/>
    <s v="СПб"/>
    <x v="0"/>
    <x v="0"/>
    <d v="2015-09-30T00:00:00"/>
    <x v="50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1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2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3"/>
    <x v="7"/>
    <m/>
    <s v="&quot;Юнилевер&quot;"/>
    <n v="0.4"/>
    <s v=" кг"/>
    <s v="Дой-Пак"/>
    <n v="61.99"/>
    <m/>
    <m/>
    <m/>
    <n v="-1"/>
    <n v="154.97499999999999"/>
  </r>
  <r>
    <s v="ГМ"/>
    <s v="СПб"/>
    <x v="0"/>
    <x v="0"/>
    <d v="2015-09-30T00:00:00"/>
    <x v="54"/>
    <x v="7"/>
    <m/>
    <s v="&quot;Юнилевер&quot;"/>
    <n v="0.8"/>
    <s v=" кг"/>
    <s v="Дой-Пак"/>
    <n v="108.99"/>
    <m/>
    <m/>
    <n v="-1"/>
    <n v="-1"/>
    <n v="136.23749999999998"/>
  </r>
  <r>
    <s v="ГМ"/>
    <s v="СПб"/>
    <x v="0"/>
    <x v="0"/>
    <d v="2015-09-30T00:00:00"/>
    <x v="55"/>
    <x v="6"/>
    <m/>
    <s v="&quot;Юнилевер&quot;"/>
    <n v="0.4"/>
    <s v="  кг"/>
    <s v="Дой-Пак"/>
    <n v="61.99"/>
    <m/>
    <m/>
    <m/>
    <n v="-1"/>
    <n v="154.97499999999999"/>
  </r>
  <r>
    <s v="ГМ"/>
    <s v="СПб"/>
    <x v="0"/>
    <x v="0"/>
    <d v="2015-09-30T00:00:00"/>
    <x v="56"/>
    <x v="6"/>
    <m/>
    <s v="&quot;Юнилевер&quot;"/>
    <n v="0.7"/>
    <s v="  кг"/>
    <s v="Дой-Пак"/>
    <n v="109.99"/>
    <m/>
    <m/>
    <m/>
    <n v="-1"/>
    <n v="157.12857142857143"/>
  </r>
  <r>
    <s v="ГМ"/>
    <s v="СПб"/>
    <x v="0"/>
    <x v="0"/>
    <d v="2015-09-30T00:00:00"/>
    <x v="57"/>
    <x v="7"/>
    <m/>
    <s v="&quot;Юнилевер&quot;"/>
    <n v="0.39"/>
    <s v=" кг"/>
    <s v="Дой-Пак"/>
    <n v="61.99"/>
    <m/>
    <m/>
    <m/>
    <n v="-1"/>
    <n v="158.94871794871796"/>
  </r>
  <r>
    <s v="ГМ"/>
    <s v="СПб"/>
    <x v="0"/>
    <x v="0"/>
    <d v="2015-09-30T00:00:00"/>
    <x v="58"/>
    <x v="6"/>
    <m/>
    <s v="&quot;Петропродукт&quot;"/>
    <n v="0.35799999999999998"/>
    <s v="кг"/>
    <s v="Дой-Пак"/>
    <n v="59.99"/>
    <m/>
    <m/>
    <n v="5"/>
    <n v="-1"/>
    <n v="167.56983240223465"/>
  </r>
  <r>
    <s v="ГМ"/>
    <s v="СПб"/>
    <x v="0"/>
    <x v="0"/>
    <d v="2015-09-30T00:00:00"/>
    <x v="59"/>
    <x v="6"/>
    <m/>
    <s v="&quot;Петропродукт&quot;"/>
    <n v="0.35799999999999998"/>
    <s v="кг"/>
    <s v="Дой-Пак"/>
    <n v="54.99"/>
    <m/>
    <m/>
    <m/>
    <n v="-1"/>
    <n v="153.60335195530726"/>
  </r>
  <r>
    <s v="ГМ"/>
    <s v="СПб"/>
    <x v="0"/>
    <x v="0"/>
    <d v="2015-09-30T00:00:00"/>
    <x v="60"/>
    <x v="6"/>
    <m/>
    <s v="«Казанский Жировой Комбинат»"/>
    <n v="0.21"/>
    <s v="кг"/>
    <s v="Дой-Пак"/>
    <n v="29.99"/>
    <n v="19.989999999999998"/>
    <s v="акция"/>
    <m/>
    <n v="-0.33344448149383132"/>
    <n v="142.8095238095238"/>
  </r>
  <r>
    <s v="ГМ"/>
    <s v="СПб"/>
    <x v="0"/>
    <x v="0"/>
    <d v="2015-09-30T00:00:00"/>
    <x v="61"/>
    <x v="6"/>
    <m/>
    <s v="«Казанский Жировой Комбинат»"/>
    <n v="0.75"/>
    <s v="кг"/>
    <s v="Дой-Пак"/>
    <n v="89.99"/>
    <m/>
    <m/>
    <m/>
    <n v="-1"/>
    <n v="119.98666666666666"/>
  </r>
  <r>
    <s v="ГМ"/>
    <s v="СПб"/>
    <x v="0"/>
    <x v="0"/>
    <d v="2015-09-30T00:00:00"/>
    <x v="62"/>
    <x v="6"/>
    <m/>
    <s v="«Казанский Жировой Комбинат»"/>
    <n v="0.43"/>
    <s v="кг"/>
    <s v="пл. банка"/>
    <n v="49.99"/>
    <m/>
    <m/>
    <n v="-4.5999999999999996"/>
    <n v="-1"/>
    <n v="116.25581395348838"/>
  </r>
  <r>
    <s v="ГМ"/>
    <s v="СПб"/>
    <x v="0"/>
    <x v="0"/>
    <d v="2015-09-30T00:00:00"/>
    <x v="63"/>
    <x v="7"/>
    <m/>
    <s v="Эссен Продакшн АГ"/>
    <n v="0.19"/>
    <s v="кг"/>
    <s v="Дой-Пак"/>
    <n v="26.49"/>
    <m/>
    <m/>
    <m/>
    <n v="-1"/>
    <n v="139.42105263157893"/>
  </r>
  <r>
    <s v="ГМ"/>
    <s v="СПб"/>
    <x v="0"/>
    <x v="0"/>
    <d v="2015-09-30T00:00:00"/>
    <x v="64"/>
    <x v="6"/>
    <m/>
    <s v="Эссен Продакшн АГ"/>
    <n v="0.77"/>
    <s v="кг"/>
    <s v="Дой-Пак"/>
    <n v="74.989999999999995"/>
    <m/>
    <m/>
    <n v="-1"/>
    <n v="-1"/>
    <n v="97.389610389610382"/>
  </r>
  <r>
    <s v="ГМ"/>
    <s v="СПб"/>
    <x v="0"/>
    <x v="0"/>
    <d v="2015-09-30T00:00:00"/>
    <x v="65"/>
    <x v="6"/>
    <m/>
    <s v="Эссен Продакшн АГ"/>
    <n v="0.19"/>
    <s v="кг"/>
    <s v="Дой-Пак"/>
    <n v="22.99"/>
    <m/>
    <m/>
    <m/>
    <n v="-1"/>
    <n v="120.99999999999999"/>
  </r>
  <r>
    <s v="ГМ"/>
    <s v="СПб"/>
    <x v="0"/>
    <x v="0"/>
    <d v="2015-09-30T00:00:00"/>
    <x v="66"/>
    <x v="6"/>
    <m/>
    <s v="Эссен Продакшн АГ"/>
    <n v="0.38"/>
    <s v="кг"/>
    <s v="Дой-Пак"/>
    <n v="42.99"/>
    <m/>
    <m/>
    <n v="-2"/>
    <n v="-1"/>
    <n v="113.13157894736842"/>
  </r>
  <r>
    <s v="ГМ"/>
    <s v="СПб"/>
    <x v="0"/>
    <x v="0"/>
    <d v="2015-09-30T00:00:00"/>
    <x v="67"/>
    <x v="6"/>
    <m/>
    <s v="Эссен Продакшн АГ"/>
    <n v="0.77"/>
    <s v="кг"/>
    <s v="Дой-Пак"/>
    <n v="79.989999999999995"/>
    <m/>
    <m/>
    <n v="5"/>
    <n v="-1"/>
    <n v="103.88311688311687"/>
  </r>
  <r>
    <s v="ГМ"/>
    <s v="СПб"/>
    <x v="0"/>
    <x v="0"/>
    <d v="2015-09-30T00:00:00"/>
    <x v="68"/>
    <x v="6"/>
    <m/>
    <s v="Эссен Продакшн АГ"/>
    <n v="0.38"/>
    <s v="кг"/>
    <s v="Дой-Пак"/>
    <n v="46.99"/>
    <m/>
    <m/>
    <m/>
    <n v="-1"/>
    <n v="123.65789473684211"/>
  </r>
  <r>
    <s v="ГМ"/>
    <s v="СПб"/>
    <x v="0"/>
    <x v="0"/>
    <d v="2015-09-30T00:00:00"/>
    <x v="69"/>
    <x v="6"/>
    <m/>
    <s v="Эссен Продакшн АГ"/>
    <n v="0.77"/>
    <s v="кг"/>
    <s v="Ведро"/>
    <n v="76.989999999999995"/>
    <m/>
    <m/>
    <m/>
    <n v="-1"/>
    <n v="99.987012987012974"/>
  </r>
  <r>
    <s v="ГМ"/>
    <s v="СПб"/>
    <x v="0"/>
    <x v="0"/>
    <d v="2015-09-30T00:00:00"/>
    <x v="70"/>
    <x v="7"/>
    <m/>
    <s v="Эссен Продакшн АГ"/>
    <n v="0.19"/>
    <s v="кг"/>
    <s v="Дой-Пак"/>
    <n v="12.49"/>
    <n v="9.99"/>
    <s v="акция"/>
    <m/>
    <n v="-0.20016012810248196"/>
    <n v="65.736842105263165"/>
  </r>
  <r>
    <s v="ГМ"/>
    <s v="СПб"/>
    <x v="0"/>
    <x v="0"/>
    <d v="2015-09-30T00:00:00"/>
    <x v="71"/>
    <x v="7"/>
    <m/>
    <s v="Эссен Продакшн АГ"/>
    <n v="0.8"/>
    <s v="кг"/>
    <s v="Ведро"/>
    <n v="64.989999999999995"/>
    <m/>
    <m/>
    <m/>
    <n v="-1"/>
    <n v="81.237499999999983"/>
  </r>
  <r>
    <s v="ГМ"/>
    <s v="СПб"/>
    <x v="0"/>
    <x v="0"/>
    <d v="2015-09-30T00:00:00"/>
    <x v="72"/>
    <x v="6"/>
    <m/>
    <s v="Эссен Продакшн АГ"/>
    <n v="0.8"/>
    <s v="кг"/>
    <s v="Ведро"/>
    <n v="75.89"/>
    <m/>
    <m/>
    <m/>
    <n v="-1"/>
    <n v="94.862499999999997"/>
  </r>
  <r>
    <s v="ГМ"/>
    <s v="СПб"/>
    <x v="0"/>
    <x v="0"/>
    <d v="2015-09-30T00:00:00"/>
    <x v="73"/>
    <x v="6"/>
    <m/>
    <s v="Эссен Продакшн АГ"/>
    <n v="0.8"/>
    <s v="кг"/>
    <s v="Ведро"/>
    <n v="74.989999999999995"/>
    <m/>
    <m/>
    <m/>
    <n v="-1"/>
    <n v="93.737499999999983"/>
  </r>
  <r>
    <s v="ГМ"/>
    <s v="СПб"/>
    <x v="0"/>
    <x v="0"/>
    <d v="2015-09-30T00:00:00"/>
    <x v="74"/>
    <x v="6"/>
    <m/>
    <s v="Эссен Продакшн АГ"/>
    <n v="0.19"/>
    <s v="кг"/>
    <s v="Дой-Пак"/>
    <n v="18.989999999999998"/>
    <m/>
    <m/>
    <m/>
    <n v="-1"/>
    <n v="99.947368421052616"/>
  </r>
  <r>
    <s v="ГМ"/>
    <s v="СПб"/>
    <x v="0"/>
    <x v="0"/>
    <d v="2015-09-30T00:00:00"/>
    <x v="75"/>
    <x v="6"/>
    <m/>
    <s v="&quot;Солнечные продукты&quot;"/>
    <n v="0.45100000000000001"/>
    <s v="кг"/>
    <s v="Дой-Пак"/>
    <n v="61.94"/>
    <n v="48.99"/>
    <s v="акция"/>
    <m/>
    <n v="-0.20907329673877939"/>
    <n v="137.33924611973393"/>
  </r>
  <r>
    <s v="ГМ"/>
    <s v="СПб"/>
    <x v="0"/>
    <x v="0"/>
    <d v="2015-09-30T00:00:00"/>
    <x v="76"/>
    <x v="6"/>
    <m/>
    <s v="&quot;Солнечные продукты&quot;"/>
    <n v="0.98"/>
    <s v="кг"/>
    <s v="Пакет ПЦ"/>
    <n v="121.99"/>
    <m/>
    <m/>
    <m/>
    <n v="-1"/>
    <n v="124.47959183673468"/>
  </r>
  <r>
    <s v="ГМ"/>
    <s v="СПб"/>
    <x v="0"/>
    <x v="0"/>
    <d v="2015-09-30T00:00:00"/>
    <x v="77"/>
    <x v="6"/>
    <m/>
    <s v="&quot;Солнечные продукты&quot;"/>
    <n v="0.40300000000000002"/>
    <s v="кг"/>
    <s v="Дой-Пак"/>
    <n v="55.64"/>
    <n v="44.99"/>
    <s v="акция"/>
    <n v="4.75"/>
    <n v="-0.19140905823148813"/>
    <n v="138.06451612903226"/>
  </r>
  <r>
    <s v="ГМ"/>
    <s v="СПб"/>
    <x v="0"/>
    <x v="0"/>
    <d v="2015-09-30T00:00:00"/>
    <x v="78"/>
    <x v="6"/>
    <m/>
    <s v="&quot;Солнечные продукты&quot;"/>
    <n v="0.40300000000000002"/>
    <s v="кг"/>
    <s v="Дой-Пак"/>
    <n v="48.49"/>
    <m/>
    <m/>
    <m/>
    <n v="-1"/>
    <n v="120.32258064516128"/>
  </r>
  <r>
    <s v="ГМ"/>
    <s v="СПб"/>
    <x v="0"/>
    <x v="0"/>
    <d v="2015-09-30T00:00:00"/>
    <x v="79"/>
    <x v="6"/>
    <m/>
    <s v="&quot;Солнечные продукты&quot;"/>
    <n v="0.22500000000000001"/>
    <s v="кг"/>
    <s v="Дой-Пак"/>
    <n v="34.590000000000003"/>
    <m/>
    <m/>
    <m/>
    <n v="-1"/>
    <n v="153.73333333333335"/>
  </r>
  <r>
    <s v="ГМ"/>
    <s v="СПб"/>
    <x v="0"/>
    <x v="0"/>
    <d v="2015-09-30T00:00:00"/>
    <x v="80"/>
    <x v="7"/>
    <m/>
    <s v="&quot;Петропродукт&quot;"/>
    <n v="0.85"/>
    <s v=" кг"/>
    <s v="Ведро"/>
    <n v="74.28"/>
    <m/>
    <m/>
    <m/>
    <n v="-1"/>
    <n v="87.388235294117649"/>
  </r>
  <r>
    <s v="ГМ"/>
    <s v="СПб"/>
    <x v="0"/>
    <x v="0"/>
    <d v="2015-09-30T00:00:00"/>
    <x v="81"/>
    <x v="6"/>
    <m/>
    <s v="&quot;НМЖК&quot;"/>
    <n v="0.372"/>
    <s v=" кг"/>
    <s v="Дой-Пак"/>
    <n v="53.19"/>
    <m/>
    <m/>
    <m/>
    <n v="-1"/>
    <n v="142.98387096774192"/>
  </r>
  <r>
    <s v="ГМ"/>
    <s v="СПб"/>
    <x v="0"/>
    <x v="0"/>
    <d v="2015-09-30T00:00:00"/>
    <x v="82"/>
    <x v="6"/>
    <m/>
    <s v="&quot;НМЖК&quot;"/>
    <n v="0.74399999999999999"/>
    <s v="кг"/>
    <s v="Дой-Пак"/>
    <n v="93.99"/>
    <m/>
    <m/>
    <m/>
    <n v="-1"/>
    <n v="126.33064516129032"/>
  </r>
  <r>
    <s v="ГМ"/>
    <s v="СПб"/>
    <x v="0"/>
    <x v="0"/>
    <d v="2015-09-30T00:00:00"/>
    <x v="83"/>
    <x v="6"/>
    <m/>
    <s v="&quot;НМЖК&quot;"/>
    <n v="0.23300000000000001"/>
    <s v=" кг"/>
    <s v="Дой-Пак"/>
    <n v="31.99"/>
    <m/>
    <m/>
    <m/>
    <n v="-1"/>
    <n v="137.29613733905578"/>
  </r>
  <r>
    <s v="ГМ"/>
    <s v="СПб"/>
    <x v="0"/>
    <x v="0"/>
    <d v="2015-09-30T00:00:00"/>
    <x v="84"/>
    <x v="6"/>
    <m/>
    <s v="&quot;НМЖК&quot;"/>
    <n v="0.41"/>
    <s v=" кг"/>
    <s v="Дой-Пак"/>
    <n v="51.99"/>
    <m/>
    <m/>
    <m/>
    <n v="-1"/>
    <n v="126.80487804878049"/>
  </r>
  <r>
    <s v="ГМ"/>
    <s v="СПб"/>
    <x v="0"/>
    <x v="0"/>
    <d v="2015-09-30T00:00:00"/>
    <x v="85"/>
    <x v="6"/>
    <m/>
    <s v="&quot;НМЖК&quot;"/>
    <n v="0.74399999999999999"/>
    <s v=" кг"/>
    <s v="Дой-Пак"/>
    <n v="91.99"/>
    <m/>
    <m/>
    <m/>
    <n v="-1"/>
    <n v="123.64247311827957"/>
  </r>
  <r>
    <s v="ГМ"/>
    <s v="СПб"/>
    <x v="0"/>
    <x v="0"/>
    <d v="2015-09-30T00:00:00"/>
    <x v="86"/>
    <x v="6"/>
    <m/>
    <s v="&quot;НМЖК&quot;"/>
    <n v="0.372"/>
    <s v=" кг"/>
    <s v="Дой-Пак"/>
    <n v="55.89"/>
    <m/>
    <m/>
    <m/>
    <n v="-1"/>
    <n v="150.24193548387098"/>
  </r>
  <r>
    <s v="ГМ"/>
    <s v="СПб"/>
    <x v="0"/>
    <x v="0"/>
    <d v="2015-09-30T00:00:00"/>
    <x v="87"/>
    <x v="6"/>
    <m/>
    <s v="&quot;НМЖК&quot;"/>
    <n v="0.83699999999999997"/>
    <s v="кг"/>
    <s v="Ведро"/>
    <n v="99.59"/>
    <m/>
    <m/>
    <m/>
    <n v="-1"/>
    <n v="118.98446833930706"/>
  </r>
  <r>
    <s v="ГМ"/>
    <s v="СПб"/>
    <x v="0"/>
    <x v="0"/>
    <d v="2015-09-30T00:00:00"/>
    <x v="88"/>
    <x v="6"/>
    <m/>
    <s v="&quot;НМЖК&quot;"/>
    <n v="0.372"/>
    <s v=" кг"/>
    <s v="Дой-Пак"/>
    <n v="55.99"/>
    <m/>
    <m/>
    <m/>
    <n v="-1"/>
    <n v="150.51075268817206"/>
  </r>
  <r>
    <s v="ГМ"/>
    <s v="СПб"/>
    <x v="0"/>
    <x v="0"/>
    <d v="2015-09-30T00:00:00"/>
    <x v="89"/>
    <x v="6"/>
    <m/>
    <s v="&quot;Скит&quot;"/>
    <n v="0.43"/>
    <s v="кг"/>
    <s v="Дой-Пак"/>
    <n v="45.99"/>
    <m/>
    <m/>
    <n v="-7"/>
    <n v="-1"/>
    <n v="106.95348837209303"/>
  </r>
  <r>
    <s v="ГМ"/>
    <s v="СПб"/>
    <x v="0"/>
    <x v="0"/>
    <d v="2015-09-30T00:00:00"/>
    <x v="90"/>
    <x v="6"/>
    <m/>
    <s v="&quot;Скит&quot;"/>
    <n v="0.43"/>
    <s v="кг"/>
    <s v="Дой-Пак"/>
    <n v="49.99"/>
    <m/>
    <m/>
    <n v="-3.5"/>
    <n v="-1"/>
    <n v="116.25581395348838"/>
  </r>
  <r>
    <s v="ГМ"/>
    <s v="СПб"/>
    <x v="0"/>
    <x v="0"/>
    <d v="2015-09-30T00:00:00"/>
    <x v="91"/>
    <x v="6"/>
    <m/>
    <s v="&quot;Скит&quot;"/>
    <n v="0.65"/>
    <s v="кг"/>
    <s v="Дой-Пак"/>
    <n v="69.989999999999995"/>
    <m/>
    <m/>
    <m/>
    <n v="-1"/>
    <n v="107.67692307692306"/>
  </r>
  <r>
    <s v="ГМ"/>
    <s v="СПб"/>
    <x v="0"/>
    <x v="0"/>
    <d v="2015-09-30T00:00:00"/>
    <x v="92"/>
    <x v="6"/>
    <m/>
    <s v="&quot;Эфко&quot;"/>
    <n v="0.192"/>
    <s v="кг"/>
    <s v="Дой-Пак"/>
    <n v="29.99"/>
    <m/>
    <m/>
    <m/>
    <n v="-1"/>
    <n v="156.19791666666666"/>
  </r>
  <r>
    <s v="ГМ"/>
    <s v="СПб"/>
    <x v="0"/>
    <x v="0"/>
    <d v="2015-09-30T00:00:00"/>
    <x v="93"/>
    <x v="6"/>
    <m/>
    <s v="&quot;Эфко&quot;"/>
    <n v="0.76200000000000001"/>
    <s v="кг"/>
    <s v="Дой-Пак"/>
    <n v="97.99"/>
    <m/>
    <m/>
    <s v="-1"/>
    <n v="-1"/>
    <n v="128.59580052493436"/>
  </r>
  <r>
    <s v="ГМ"/>
    <s v="СПб"/>
    <x v="0"/>
    <x v="0"/>
    <d v="2015-09-30T00:00:00"/>
    <x v="94"/>
    <x v="6"/>
    <m/>
    <s v="&quot;Эфко&quot;"/>
    <n v="0.187"/>
    <s v="кг"/>
    <s v="Дой-Пак"/>
    <n v="28.99"/>
    <m/>
    <m/>
    <m/>
    <n v="-1"/>
    <n v="155.02673796791444"/>
  </r>
  <r>
    <s v="ГМ"/>
    <s v="СПб"/>
    <x v="0"/>
    <x v="0"/>
    <d v="2015-09-30T00:00:00"/>
    <x v="95"/>
    <x v="6"/>
    <m/>
    <s v="&quot;Эфко&quot;"/>
    <n v="0.375"/>
    <s v="кг"/>
    <s v="Дой-Пак"/>
    <n v="51.59"/>
    <m/>
    <m/>
    <m/>
    <n v="-1"/>
    <n v="137.57333333333335"/>
  </r>
  <r>
    <s v="ГМ"/>
    <s v="СПб"/>
    <x v="0"/>
    <x v="0"/>
    <d v="2015-09-30T00:00:00"/>
    <x v="96"/>
    <x v="6"/>
    <m/>
    <s v="&quot;Эфко&quot;"/>
    <n v="0.43"/>
    <s v="кг"/>
    <s v="Дой-Пак"/>
    <n v="49.49"/>
    <m/>
    <m/>
    <n v="-0.3"/>
    <n v="-1"/>
    <n v="115.09302325581396"/>
  </r>
  <r>
    <s v="ГМ"/>
    <s v="СПб"/>
    <x v="0"/>
    <x v="0"/>
    <d v="2015-09-30T00:00:00"/>
    <x v="97"/>
    <x v="6"/>
    <m/>
    <s v="&quot;Эфко&quot;"/>
    <n v="0.75"/>
    <s v="кг"/>
    <s v="Дой-Пак"/>
    <n v="84.49"/>
    <m/>
    <m/>
    <m/>
    <n v="-1"/>
    <n v="112.65333333333332"/>
  </r>
  <r>
    <s v="ГМ"/>
    <s v="СПб"/>
    <x v="0"/>
    <x v="0"/>
    <d v="2015-09-30T00:00:00"/>
    <x v="98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99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100"/>
    <x v="6"/>
    <m/>
    <s v="&quot;Солнечные продукты&quot;"/>
    <n v="0.72"/>
    <s v="кг"/>
    <s v="Дой-Пак"/>
    <n v="78.989999999999995"/>
    <m/>
    <m/>
    <m/>
    <n v="-1"/>
    <n v="109.708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5:C39" firstHeaderRow="0" firstDataRow="1" firstDataCol="1" rowPageCount="3" colPageCount="1"/>
  <pivotFields count="18">
    <pivotField showAll="0"/>
    <pivotField showAll="0"/>
    <pivotField axis="axisPage" multipleItemSelectionAllowed="1" showAll="0">
      <items count="25">
        <item h="1" m="1" x="2"/>
        <item h="1" m="1" x="17"/>
        <item h="1" m="1" x="10"/>
        <item h="1" m="1" x="22"/>
        <item h="1" m="1" x="8"/>
        <item h="1" m="1" x="9"/>
        <item h="1" m="1" x="3"/>
        <item h="1" m="1" x="5"/>
        <item x="0"/>
        <item h="1" m="1" x="13"/>
        <item h="1" m="1" x="14"/>
        <item h="1" m="1" x="6"/>
        <item h="1" m="1" x="16"/>
        <item m="1" x="1"/>
        <item h="1" m="1" x="18"/>
        <item h="1" m="1" x="4"/>
        <item h="1" m="1" x="12"/>
        <item h="1" m="1" x="11"/>
        <item h="1" m="1" x="19"/>
        <item h="1" m="1" x="21"/>
        <item h="1" m="1" x="7"/>
        <item h="1" m="1" x="15"/>
        <item h="1" m="1" x="20"/>
        <item h="1" m="1" x="23"/>
        <item t="default"/>
      </items>
    </pivotField>
    <pivotField axis="axisPage" multipleItemSelectionAllowed="1" showAll="0">
      <items count="43">
        <item h="1" m="1" x="21"/>
        <item h="1" m="1" x="19"/>
        <item h="1" m="1" x="11"/>
        <item h="1" m="1" x="8"/>
        <item h="1" m="1" x="1"/>
        <item h="1" m="1" x="14"/>
        <item h="1" m="1" x="15"/>
        <item h="1" m="1" x="16"/>
        <item h="1" m="1" x="17"/>
        <item h="1" m="1" x="29"/>
        <item h="1" m="1" x="39"/>
        <item h="1" m="1" x="6"/>
        <item h="1" m="1" x="40"/>
        <item h="1" m="1" x="28"/>
        <item h="1" m="1" x="12"/>
        <item h="1" m="1" x="9"/>
        <item h="1" m="1" x="2"/>
        <item h="1" m="1" x="38"/>
        <item h="1" m="1" x="27"/>
        <item h="1" m="1" x="37"/>
        <item h="1" m="1" x="22"/>
        <item h="1" m="1" x="30"/>
        <item h="1" m="1" x="41"/>
        <item h="1" m="1" x="35"/>
        <item h="1" m="1" x="3"/>
        <item h="1" m="1" x="4"/>
        <item h="1" m="1" x="5"/>
        <item h="1" m="1" x="31"/>
        <item h="1" m="1" x="32"/>
        <item h="1" m="1" x="33"/>
        <item h="1" m="1" x="34"/>
        <item h="1" m="1" x="36"/>
        <item h="1" m="1" x="23"/>
        <item h="1" m="1" x="24"/>
        <item h="1" m="1" x="25"/>
        <item h="1" m="1" x="26"/>
        <item x="0"/>
        <item h="1" m="1" x="20"/>
        <item h="1" m="1" x="18"/>
        <item h="1" m="1" x="13"/>
        <item h="1" m="1" x="10"/>
        <item h="1" m="1" x="7"/>
        <item t="default"/>
      </items>
    </pivotField>
    <pivotField showAll="0"/>
    <pivotField axis="axisRow" showAll="0">
      <items count="438">
        <item x="51"/>
        <item x="52"/>
        <item x="50"/>
        <item x="49"/>
        <item m="1" x="139"/>
        <item x="53"/>
        <item x="54"/>
        <item m="1" x="355"/>
        <item m="1" x="387"/>
        <item x="57"/>
        <item x="56"/>
        <item m="1" x="235"/>
        <item x="55"/>
        <item x="58"/>
        <item x="59"/>
        <item m="1" x="287"/>
        <item m="1" x="376"/>
        <item m="1" x="389"/>
        <item m="1" x="390"/>
        <item x="62"/>
        <item m="1" x="388"/>
        <item x="60"/>
        <item m="1" x="162"/>
        <item m="1" x="338"/>
        <item x="61"/>
        <item m="1" x="237"/>
        <item m="1" x="163"/>
        <item m="1" x="332"/>
        <item m="1" x="340"/>
        <item m="1" x="307"/>
        <item m="1" x="110"/>
        <item m="1" x="123"/>
        <item x="37"/>
        <item m="1" x="382"/>
        <item m="1" x="112"/>
        <item m="1" x="288"/>
        <item m="1" x="150"/>
        <item m="1" x="424"/>
        <item m="1" x="359"/>
        <item m="1" x="106"/>
        <item m="1" x="425"/>
        <item m="1" x="175"/>
        <item m="1" x="176"/>
        <item m="1" x="119"/>
        <item m="1" x="262"/>
        <item m="1" x="413"/>
        <item m="1" x="178"/>
        <item m="1" x="246"/>
        <item m="1" x="244"/>
        <item m="1" x="343"/>
        <item m="1" x="312"/>
        <item m="1" x="313"/>
        <item x="48"/>
        <item x="47"/>
        <item x="46"/>
        <item m="1" x="322"/>
        <item m="1" x="396"/>
        <item x="64"/>
        <item x="72"/>
        <item m="1" x="412"/>
        <item x="73"/>
        <item x="70"/>
        <item m="1" x="103"/>
        <item x="63"/>
        <item x="74"/>
        <item m="1" x="323"/>
        <item x="69"/>
        <item x="65"/>
        <item m="1" x="118"/>
        <item x="66"/>
        <item m="1" x="172"/>
        <item m="1" x="111"/>
        <item x="67"/>
        <item m="1" x="236"/>
        <item m="1" x="149"/>
        <item x="68"/>
        <item x="71"/>
        <item m="1" x="261"/>
        <item m="1" x="124"/>
        <item m="1" x="125"/>
        <item m="1" x="126"/>
        <item m="1" x="127"/>
        <item m="1" x="299"/>
        <item m="1" x="173"/>
        <item m="1" x="341"/>
        <item m="1" x="219"/>
        <item m="1" x="161"/>
        <item m="1" x="372"/>
        <item x="76"/>
        <item m="1" x="243"/>
        <item m="1" x="361"/>
        <item x="75"/>
        <item m="1" x="362"/>
        <item m="1" x="363"/>
        <item x="79"/>
        <item x="77"/>
        <item m="1" x="135"/>
        <item x="78"/>
        <item m="1" x="373"/>
        <item m="1" x="374"/>
        <item m="1" x="417"/>
        <item m="1" x="253"/>
        <item x="80"/>
        <item m="1" x="402"/>
        <item m="1" x="226"/>
        <item m="1" x="210"/>
        <item m="1" x="121"/>
        <item m="1" x="250"/>
        <item m="1" x="179"/>
        <item m="1" x="251"/>
        <item m="1" x="360"/>
        <item m="1" x="258"/>
        <item m="1" x="143"/>
        <item m="1" x="370"/>
        <item m="1" x="264"/>
        <item m="1" x="167"/>
        <item m="1" x="220"/>
        <item m="1" x="294"/>
        <item m="1" x="320"/>
        <item m="1" x="238"/>
        <item x="35"/>
        <item m="1" x="265"/>
        <item m="1" x="130"/>
        <item m="1" x="367"/>
        <item x="81"/>
        <item x="82"/>
        <item x="85"/>
        <item m="1" x="164"/>
        <item m="1" x="381"/>
        <item x="83"/>
        <item x="84"/>
        <item x="87"/>
        <item x="86"/>
        <item m="1" x="423"/>
        <item x="36"/>
        <item m="1" x="141"/>
        <item m="1" x="209"/>
        <item m="1" x="308"/>
        <item m="1" x="328"/>
        <item m="1" x="114"/>
        <item m="1" x="260"/>
        <item m="1" x="293"/>
        <item m="1" x="275"/>
        <item m="1" x="408"/>
        <item x="89"/>
        <item m="1" x="148"/>
        <item m="1" x="298"/>
        <item m="1" x="409"/>
        <item m="1" x="142"/>
        <item m="1" x="233"/>
        <item x="90"/>
        <item m="1" x="109"/>
        <item x="91"/>
        <item x="33"/>
        <item m="1" x="129"/>
        <item m="1" x="218"/>
        <item x="92"/>
        <item m="1" x="186"/>
        <item x="93"/>
        <item m="1" x="187"/>
        <item m="1" x="301"/>
        <item m="1" x="188"/>
        <item x="94"/>
        <item x="95"/>
        <item m="1" x="284"/>
        <item x="98"/>
        <item m="1" x="348"/>
        <item m="1" x="349"/>
        <item m="1" x="285"/>
        <item x="96"/>
        <item x="97"/>
        <item x="99"/>
        <item m="1" x="117"/>
        <item m="1" x="223"/>
        <item x="34"/>
        <item m="1" x="259"/>
        <item m="1" x="292"/>
        <item m="1" x="317"/>
        <item m="1" x="190"/>
        <item m="1" x="239"/>
        <item m="1" x="306"/>
        <item m="1" x="436"/>
        <item m="1" x="184"/>
        <item m="1" x="289"/>
        <item m="1" x="364"/>
        <item m="1" x="120"/>
        <item x="21"/>
        <item m="1" x="295"/>
        <item x="30"/>
        <item m="1" x="296"/>
        <item m="1" x="146"/>
        <item m="1" x="318"/>
        <item m="1" x="415"/>
        <item m="1" x="427"/>
        <item m="1" x="165"/>
        <item m="1" x="113"/>
        <item m="1" x="380"/>
        <item x="3"/>
        <item m="1" x="434"/>
        <item x="25"/>
        <item m="1" x="231"/>
        <item x="5"/>
        <item x="4"/>
        <item x="2"/>
        <item m="1" x="398"/>
        <item m="1" x="181"/>
        <item m="1" x="122"/>
        <item m="1" x="331"/>
        <item m="1" x="240"/>
        <item m="1" x="225"/>
        <item m="1" x="230"/>
        <item m="1" x="157"/>
        <item m="1" x="168"/>
        <item m="1" x="158"/>
        <item m="1" x="416"/>
        <item m="1" x="302"/>
        <item m="1" x="177"/>
        <item m="1" x="356"/>
        <item m="1" x="199"/>
        <item m="1" x="200"/>
        <item m="1" x="212"/>
        <item m="1" x="213"/>
        <item m="1" x="279"/>
        <item m="1" x="205"/>
        <item m="1" x="198"/>
        <item m="1" x="156"/>
        <item m="1" x="420"/>
        <item m="1" x="352"/>
        <item m="1" x="353"/>
        <item m="1" x="326"/>
        <item m="1" x="197"/>
        <item m="1" x="171"/>
        <item m="1" x="327"/>
        <item m="1" x="202"/>
        <item m="1" x="131"/>
        <item m="1" x="357"/>
        <item m="1" x="214"/>
        <item m="1" x="155"/>
        <item m="1" x="102"/>
        <item m="1" x="115"/>
        <item x="0"/>
        <item m="1" x="315"/>
        <item m="1" x="276"/>
        <item x="14"/>
        <item x="1"/>
        <item m="1" x="366"/>
        <item x="15"/>
        <item x="26"/>
        <item m="1" x="271"/>
        <item m="1" x="330"/>
        <item m="1" x="347"/>
        <item m="1" x="273"/>
        <item m="1" x="170"/>
        <item m="1" x="229"/>
        <item m="1" x="101"/>
        <item m="1" x="222"/>
        <item m="1" x="257"/>
        <item m="1" x="316"/>
        <item m="1" x="435"/>
        <item m="1" x="108"/>
        <item m="1" x="428"/>
        <item x="12"/>
        <item m="1" x="345"/>
        <item m="1" x="242"/>
        <item m="1" x="254"/>
        <item x="16"/>
        <item x="27"/>
        <item m="1" x="132"/>
        <item m="1" x="421"/>
        <item m="1" x="228"/>
        <item m="1" x="263"/>
        <item m="1" x="274"/>
        <item m="1" x="344"/>
        <item m="1" x="297"/>
        <item m="1" x="432"/>
        <item m="1" x="395"/>
        <item m="1" x="385"/>
        <item x="17"/>
        <item m="1" x="433"/>
        <item m="1" x="191"/>
        <item m="1" x="419"/>
        <item m="1" x="384"/>
        <item m="1" x="400"/>
        <item m="1" x="152"/>
        <item m="1" x="267"/>
        <item m="1" x="234"/>
        <item m="1" x="153"/>
        <item m="1" x="268"/>
        <item m="1" x="140"/>
        <item m="1" x="311"/>
        <item m="1" x="401"/>
        <item m="1" x="256"/>
        <item m="1" x="394"/>
        <item m="1" x="336"/>
        <item m="1" x="272"/>
        <item m="1" x="283"/>
        <item m="1" x="393"/>
        <item m="1" x="310"/>
        <item m="1" x="138"/>
        <item m="1" x="291"/>
        <item m="1" x="249"/>
        <item m="1" x="391"/>
        <item m="1" x="144"/>
        <item m="1" x="151"/>
        <item m="1" x="422"/>
        <item m="1" x="278"/>
        <item x="11"/>
        <item m="1" x="136"/>
        <item x="31"/>
        <item x="20"/>
        <item m="1" x="137"/>
        <item m="1" x="358"/>
        <item m="1" x="429"/>
        <item m="1" x="399"/>
        <item m="1" x="333"/>
        <item m="1" x="386"/>
        <item m="1" x="206"/>
        <item m="1" x="300"/>
        <item m="1" x="203"/>
        <item m="1" x="204"/>
        <item m="1" x="404"/>
        <item m="1" x="405"/>
        <item m="1" x="406"/>
        <item m="1" x="407"/>
        <item m="1" x="159"/>
        <item m="1" x="154"/>
        <item x="19"/>
        <item m="1" x="216"/>
        <item m="1" x="354"/>
        <item m="1" x="147"/>
        <item m="1" x="180"/>
        <item m="1" x="227"/>
        <item m="1" x="286"/>
        <item m="1" x="269"/>
        <item m="1" x="319"/>
        <item m="1" x="277"/>
        <item x="32"/>
        <item x="7"/>
        <item x="18"/>
        <item m="1" x="303"/>
        <item x="28"/>
        <item m="1" x="304"/>
        <item m="1" x="321"/>
        <item m="1" x="430"/>
        <item m="1" x="189"/>
        <item m="1" x="334"/>
        <item m="1" x="431"/>
        <item m="1" x="224"/>
        <item m="1" x="324"/>
        <item m="1" x="418"/>
        <item x="23"/>
        <item m="1" x="426"/>
        <item m="1" x="411"/>
        <item x="8"/>
        <item m="1" x="160"/>
        <item m="1" x="196"/>
        <item m="1" x="192"/>
        <item m="1" x="193"/>
        <item m="1" x="290"/>
        <item m="1" x="128"/>
        <item m="1" x="329"/>
        <item x="88"/>
        <item m="1" x="305"/>
        <item m="1" x="241"/>
        <item m="1" x="194"/>
        <item m="1" x="195"/>
        <item m="1" x="270"/>
        <item m="1" x="414"/>
        <item m="1" x="383"/>
        <item m="1" x="280"/>
        <item m="1" x="248"/>
        <item m="1" x="207"/>
        <item m="1" x="392"/>
        <item m="1" x="232"/>
        <item m="1" x="107"/>
        <item m="1" x="281"/>
        <item m="1" x="314"/>
        <item m="1" x="255"/>
        <item m="1" x="145"/>
        <item x="9"/>
        <item x="6"/>
        <item m="1" x="133"/>
        <item x="24"/>
        <item x="22"/>
        <item x="29"/>
        <item m="1" x="174"/>
        <item m="1" x="185"/>
        <item m="1" x="134"/>
        <item m="1" x="350"/>
        <item m="1" x="368"/>
        <item m="1" x="182"/>
        <item x="100"/>
        <item m="1" x="266"/>
        <item m="1" x="208"/>
        <item m="1" x="337"/>
        <item m="1" x="183"/>
        <item m="1" x="309"/>
        <item x="38"/>
        <item m="1" x="379"/>
        <item m="1" x="377"/>
        <item m="1" x="116"/>
        <item m="1" x="342"/>
        <item x="39"/>
        <item m="1" x="339"/>
        <item m="1" x="365"/>
        <item m="1" x="371"/>
        <item m="1" x="211"/>
        <item x="40"/>
        <item m="1" x="325"/>
        <item m="1" x="201"/>
        <item m="1" x="351"/>
        <item m="1" x="403"/>
        <item x="44"/>
        <item x="43"/>
        <item m="1" x="346"/>
        <item m="1" x="166"/>
        <item m="1" x="217"/>
        <item x="45"/>
        <item m="1" x="247"/>
        <item x="42"/>
        <item x="41"/>
        <item m="1" x="245"/>
        <item m="1" x="397"/>
        <item m="1" x="215"/>
        <item m="1" x="169"/>
        <item m="1" x="105"/>
        <item m="1" x="104"/>
        <item m="1" x="335"/>
        <item m="1" x="369"/>
        <item m="1" x="378"/>
        <item m="1" x="252"/>
        <item x="10"/>
        <item m="1" x="375"/>
        <item x="13"/>
        <item m="1" x="410"/>
        <item m="1" x="282"/>
        <item m="1" x="221"/>
        <item t="default"/>
      </items>
    </pivotField>
    <pivotField axis="axisPage" multipleItemSelectionAllowed="1" showAll="0">
      <items count="13">
        <item h="1" x="6"/>
        <item h="1" x="3"/>
        <item h="1" m="1" x="10"/>
        <item x="0"/>
        <item h="1" m="1" x="9"/>
        <item x="2"/>
        <item x="1"/>
        <item h="1" m="1" x="8"/>
        <item h="1" m="1" x="11"/>
        <item h="1" x="7"/>
        <item h="1" x="4"/>
        <item h="1"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 defaultSubtotal="0"/>
  </pivotFields>
  <rowFields count="1">
    <field x="5"/>
  </rowFields>
  <rowItems count="34">
    <i>
      <x v="186"/>
    </i>
    <i>
      <x v="188"/>
    </i>
    <i>
      <x v="197"/>
    </i>
    <i>
      <x v="199"/>
    </i>
    <i>
      <x v="201"/>
    </i>
    <i>
      <x v="202"/>
    </i>
    <i>
      <x v="203"/>
    </i>
    <i>
      <x v="240"/>
    </i>
    <i>
      <x v="243"/>
    </i>
    <i>
      <x v="244"/>
    </i>
    <i>
      <x v="246"/>
    </i>
    <i>
      <x v="247"/>
    </i>
    <i>
      <x v="261"/>
    </i>
    <i>
      <x v="265"/>
    </i>
    <i>
      <x v="266"/>
    </i>
    <i>
      <x v="277"/>
    </i>
    <i>
      <x v="306"/>
    </i>
    <i>
      <x v="308"/>
    </i>
    <i>
      <x v="309"/>
    </i>
    <i>
      <x v="326"/>
    </i>
    <i>
      <x v="336"/>
    </i>
    <i>
      <x v="337"/>
    </i>
    <i>
      <x v="338"/>
    </i>
    <i>
      <x v="340"/>
    </i>
    <i>
      <x v="350"/>
    </i>
    <i>
      <x v="353"/>
    </i>
    <i>
      <x v="379"/>
    </i>
    <i>
      <x v="380"/>
    </i>
    <i>
      <x v="382"/>
    </i>
    <i>
      <x v="383"/>
    </i>
    <i>
      <x v="384"/>
    </i>
    <i>
      <x v="431"/>
    </i>
    <i>
      <x v="433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6" hier="-1"/>
    <pageField fld="3" hier="-1"/>
  </pageFields>
  <dataFields count="2">
    <dataField name="Среднее по полю рег.цена. Шт." fld="12" subtotal="average" baseField="5" baseItem="192" numFmtId="164"/>
    <dataField name="Среднее по полю Цена за 1 л." fld="17" subtotal="average" baseField="5" baseItem="20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F1" zoomScale="70" zoomScaleNormal="70" workbookViewId="0">
      <selection activeCell="I8" sqref="I7:I8"/>
    </sheetView>
  </sheetViews>
  <sheetFormatPr defaultColWidth="25.5703125" defaultRowHeight="15" x14ac:dyDescent="0.25"/>
  <sheetData>
    <row r="1" spans="1:17" x14ac:dyDescent="0.25">
      <c r="A1" t="s">
        <v>0</v>
      </c>
      <c r="B1" t="s">
        <v>1</v>
      </c>
    </row>
    <row r="2" spans="1:17" x14ac:dyDescent="0.25">
      <c r="A2" t="s">
        <v>2</v>
      </c>
      <c r="B2" t="s">
        <v>3</v>
      </c>
    </row>
    <row r="3" spans="1:17" x14ac:dyDescent="0.25">
      <c r="A3" t="s">
        <v>4</v>
      </c>
      <c r="B3" t="s">
        <v>5</v>
      </c>
      <c r="M3" s="13" t="s">
        <v>6</v>
      </c>
      <c r="O3" s="25" t="s">
        <v>7</v>
      </c>
      <c r="P3" s="25"/>
      <c r="Q3" s="25"/>
    </row>
    <row r="4" spans="1:17" x14ac:dyDescent="0.25">
      <c r="E4" t="s">
        <v>11</v>
      </c>
      <c r="M4" s="19" t="s">
        <v>8</v>
      </c>
      <c r="N4" s="19" t="s">
        <v>9</v>
      </c>
      <c r="O4" s="19">
        <v>1</v>
      </c>
      <c r="P4" s="19">
        <v>2</v>
      </c>
      <c r="Q4" s="19">
        <v>3</v>
      </c>
    </row>
    <row r="5" spans="1:17" ht="45.75" thickBot="1" x14ac:dyDescent="0.3">
      <c r="A5" t="s">
        <v>10</v>
      </c>
      <c r="B5" t="s">
        <v>11</v>
      </c>
      <c r="C5" t="s">
        <v>12</v>
      </c>
      <c r="M5" s="20" t="s">
        <v>13</v>
      </c>
      <c r="N5" s="16" t="s">
        <v>14</v>
      </c>
      <c r="O5" s="20" t="s">
        <v>15</v>
      </c>
      <c r="P5" s="20" t="s">
        <v>16</v>
      </c>
      <c r="Q5" s="16" t="s">
        <v>14</v>
      </c>
    </row>
    <row r="6" spans="1:17" ht="30.75" thickBot="1" x14ac:dyDescent="0.3">
      <c r="A6" s="2" t="s">
        <v>17</v>
      </c>
      <c r="B6" s="3">
        <v>65.59</v>
      </c>
      <c r="C6" s="3">
        <v>65.59</v>
      </c>
      <c r="E6" s="4" t="s">
        <v>18</v>
      </c>
      <c r="F6" s="5" t="s">
        <v>19</v>
      </c>
      <c r="G6" s="6" t="s">
        <v>20</v>
      </c>
      <c r="H6" s="6" t="s">
        <v>21</v>
      </c>
      <c r="I6" s="21" t="s">
        <v>63</v>
      </c>
      <c r="J6" s="5" t="s">
        <v>22</v>
      </c>
      <c r="K6" s="5" t="s">
        <v>23</v>
      </c>
      <c r="M6" s="17" t="s">
        <v>24</v>
      </c>
      <c r="N6" s="18" t="s">
        <v>25</v>
      </c>
      <c r="O6" s="2" t="s">
        <v>33</v>
      </c>
      <c r="P6" s="22" t="s">
        <v>26</v>
      </c>
      <c r="Q6" s="23" t="s">
        <v>25</v>
      </c>
    </row>
    <row r="7" spans="1:17" x14ac:dyDescent="0.25">
      <c r="A7" s="2" t="s">
        <v>27</v>
      </c>
      <c r="B7" s="3">
        <v>349.89</v>
      </c>
      <c r="C7" s="3">
        <v>69.977999999999994</v>
      </c>
      <c r="D7" t="s">
        <v>13</v>
      </c>
      <c r="E7" s="7" t="s">
        <v>28</v>
      </c>
      <c r="F7" s="1" t="str">
        <f>IFERROR(GETPIVOTDATA(""&amp;$E$4,$A$5,"Номенклатура",$D7)," ")</f>
        <v xml:space="preserve"> </v>
      </c>
      <c r="G7" s="8" t="s">
        <v>14</v>
      </c>
      <c r="H7" s="1">
        <f>IFERROR(GETPIVOTDATA(""&amp;$E$4,$A$5,"Номенклатура",$G7),"")</f>
        <v>104.59</v>
      </c>
      <c r="I7" s="24">
        <f t="array" ref="I7">SUMPRODUCT((IFERROR(GETPIVOTDATA(""&amp;$E$4,$A$5,"Номенклатура",O5:Q5),0)))/
SUMPRODUCT(--(IFERROR(GETPIVOTDATA(""&amp;$E$4,$A$5,"Номенклатура",O5:Q5),0)&gt;0))</f>
        <v>112.62666666666667</v>
      </c>
      <c r="J7" s="9" t="str">
        <f>IFERROR((F7/H7)-1,"")</f>
        <v/>
      </c>
      <c r="K7" s="9" t="str">
        <f>IFERROR((F7/I7)-1,"")</f>
        <v/>
      </c>
      <c r="N7" s="1"/>
      <c r="O7" s="1"/>
    </row>
    <row r="8" spans="1:17" x14ac:dyDescent="0.25">
      <c r="A8" s="2" t="s">
        <v>30</v>
      </c>
      <c r="B8" s="3">
        <v>117.29</v>
      </c>
      <c r="C8" s="3">
        <v>117.29</v>
      </c>
      <c r="D8" t="s">
        <v>24</v>
      </c>
      <c r="E8" s="7" t="s">
        <v>31</v>
      </c>
      <c r="F8" s="1" t="str">
        <f>IFERROR(GETPIVOTDATA(""&amp;$E$4,$A$5,"Номенклатура",$D8)," ")</f>
        <v xml:space="preserve"> </v>
      </c>
      <c r="G8" s="8" t="s">
        <v>25</v>
      </c>
      <c r="H8" s="10" t="str">
        <f>IFERROR(GETPIVOTDATA(""&amp;$E$4,$A$5,"Номенклатура",$G8),"")</f>
        <v/>
      </c>
      <c r="I8" s="24">
        <f t="array" ref="I8">SUMPRODUCT((IFERROR(GETPIVOTDATA(""&amp;$E$4,$A$5,"Номенклатура",O6:Q6),0)))/
SUMPRODUCT(--(IFERROR(GETPIVOTDATA(""&amp;$E$4,$A$5,"Номенклатура",O6:Q6),0)&gt;0))</f>
        <v>221.79</v>
      </c>
      <c r="J8" s="9" t="str">
        <f t="shared" ref="J8" si="0">IFERROR((F8/H8)-1,"")</f>
        <v/>
      </c>
      <c r="K8" s="9" t="str">
        <f t="shared" ref="K8" si="1">IFERROR((F8/I8)-1,"")</f>
        <v/>
      </c>
      <c r="N8" s="1"/>
      <c r="O8" s="2"/>
      <c r="P8" s="2"/>
    </row>
    <row r="9" spans="1:17" x14ac:dyDescent="0.25">
      <c r="A9" s="2" t="s">
        <v>35</v>
      </c>
      <c r="B9" s="3">
        <v>250.49</v>
      </c>
      <c r="C9" s="3">
        <v>125.245</v>
      </c>
      <c r="D9" t="s">
        <v>29</v>
      </c>
      <c r="E9" s="7"/>
      <c r="F9" s="1"/>
      <c r="G9" s="8"/>
      <c r="H9" s="10"/>
      <c r="I9" s="1"/>
      <c r="J9" s="9"/>
      <c r="K9" s="9"/>
      <c r="P9" s="2"/>
    </row>
    <row r="10" spans="1:17" x14ac:dyDescent="0.25">
      <c r="A10" s="2" t="s">
        <v>38</v>
      </c>
      <c r="B10" s="3">
        <v>108.29</v>
      </c>
      <c r="C10" s="3">
        <v>133.69135802469137</v>
      </c>
      <c r="D10" t="s">
        <v>32</v>
      </c>
      <c r="F10" s="1"/>
      <c r="G10" s="8"/>
      <c r="H10" s="1"/>
      <c r="I10" s="1"/>
      <c r="J10" s="9"/>
      <c r="K10" s="9"/>
    </row>
    <row r="11" spans="1:17" x14ac:dyDescent="0.25">
      <c r="A11" s="2" t="s">
        <v>37</v>
      </c>
      <c r="B11" s="3">
        <v>109.09</v>
      </c>
      <c r="C11" s="3">
        <v>134.67901234567901</v>
      </c>
      <c r="D11" t="s">
        <v>40</v>
      </c>
      <c r="F11" s="1"/>
      <c r="G11" s="11"/>
      <c r="H11" s="1"/>
      <c r="I11" s="1"/>
      <c r="J11" s="9"/>
      <c r="K11" s="9"/>
    </row>
    <row r="12" spans="1:17" x14ac:dyDescent="0.25">
      <c r="A12" s="2" t="s">
        <v>34</v>
      </c>
      <c r="B12" s="3">
        <v>133.79</v>
      </c>
      <c r="C12" s="3">
        <v>165.17283950617281</v>
      </c>
      <c r="D12" t="s">
        <v>39</v>
      </c>
      <c r="F12" s="1"/>
      <c r="G12" s="2"/>
      <c r="H12" s="1"/>
      <c r="I12" s="1"/>
      <c r="J12" s="9"/>
      <c r="K12" s="9"/>
    </row>
    <row r="13" spans="1:17" x14ac:dyDescent="0.25">
      <c r="A13" s="2" t="s">
        <v>41</v>
      </c>
      <c r="B13" s="3">
        <v>117.79</v>
      </c>
      <c r="C13" s="3">
        <v>117.79</v>
      </c>
      <c r="D13" t="s">
        <v>42</v>
      </c>
      <c r="F13" s="1"/>
      <c r="G13" s="2"/>
      <c r="H13" s="1"/>
      <c r="J13" s="9"/>
      <c r="K13" s="9"/>
    </row>
    <row r="14" spans="1:17" x14ac:dyDescent="0.25">
      <c r="A14" s="2" t="s">
        <v>44</v>
      </c>
      <c r="B14" s="3">
        <v>99.09</v>
      </c>
      <c r="C14" s="3">
        <v>99.09</v>
      </c>
    </row>
    <row r="15" spans="1:17" x14ac:dyDescent="0.25">
      <c r="A15" s="2" t="s">
        <v>33</v>
      </c>
      <c r="B15" s="3"/>
      <c r="C15" s="3">
        <v>0</v>
      </c>
    </row>
    <row r="16" spans="1:17" x14ac:dyDescent="0.25">
      <c r="A16" s="2" t="s">
        <v>16</v>
      </c>
      <c r="B16" s="3">
        <v>112.39</v>
      </c>
      <c r="C16" s="3">
        <v>112.39</v>
      </c>
    </row>
    <row r="17" spans="1:11" x14ac:dyDescent="0.25">
      <c r="A17" s="2" t="s">
        <v>26</v>
      </c>
      <c r="B17" s="3">
        <v>221.79</v>
      </c>
      <c r="C17" s="3">
        <v>110.895</v>
      </c>
      <c r="J17" s="12"/>
    </row>
    <row r="18" spans="1:11" x14ac:dyDescent="0.25">
      <c r="A18" s="2" t="s">
        <v>45</v>
      </c>
      <c r="B18" s="3">
        <v>55.09</v>
      </c>
      <c r="C18" s="3">
        <v>110.18</v>
      </c>
    </row>
    <row r="19" spans="1:11" x14ac:dyDescent="0.25">
      <c r="A19" s="2" t="s">
        <v>15</v>
      </c>
      <c r="B19" s="3">
        <v>120.9</v>
      </c>
      <c r="C19" s="3">
        <v>120.9</v>
      </c>
    </row>
    <row r="20" spans="1:11" x14ac:dyDescent="0.25">
      <c r="A20" s="2" t="s">
        <v>46</v>
      </c>
      <c r="B20" s="3">
        <v>346.99</v>
      </c>
      <c r="C20" s="3">
        <v>115.66333333333334</v>
      </c>
    </row>
    <row r="21" spans="1:11" x14ac:dyDescent="0.25">
      <c r="A21" s="2" t="s">
        <v>47</v>
      </c>
      <c r="B21" s="3">
        <v>102.37</v>
      </c>
      <c r="C21" s="3">
        <v>102.37</v>
      </c>
      <c r="J21" s="12"/>
    </row>
    <row r="22" spans="1:11" x14ac:dyDescent="0.25">
      <c r="A22" s="2" t="s">
        <v>48</v>
      </c>
      <c r="B22" s="3">
        <v>84.59</v>
      </c>
      <c r="C22" s="3">
        <v>84.59</v>
      </c>
    </row>
    <row r="23" spans="1:11" x14ac:dyDescent="0.25">
      <c r="A23" s="2" t="s">
        <v>49</v>
      </c>
      <c r="B23" s="3">
        <v>431.39</v>
      </c>
      <c r="C23" s="3">
        <v>86.277999999999992</v>
      </c>
      <c r="E23" s="13"/>
    </row>
    <row r="24" spans="1:11" x14ac:dyDescent="0.25">
      <c r="A24" s="2" t="s">
        <v>50</v>
      </c>
      <c r="B24" s="3">
        <v>86.29</v>
      </c>
      <c r="C24" s="3">
        <v>86.29</v>
      </c>
    </row>
    <row r="25" spans="1:11" x14ac:dyDescent="0.25">
      <c r="A25" s="2" t="s">
        <v>51</v>
      </c>
      <c r="B25" s="3">
        <v>112.59</v>
      </c>
      <c r="C25" s="3">
        <v>112.59</v>
      </c>
    </row>
    <row r="26" spans="1:11" x14ac:dyDescent="0.25">
      <c r="A26" s="2" t="s">
        <v>52</v>
      </c>
      <c r="B26" s="3">
        <v>89.59</v>
      </c>
      <c r="C26" s="3">
        <v>89.59</v>
      </c>
      <c r="E26" s="14"/>
      <c r="F26" s="1"/>
      <c r="G26" s="1"/>
      <c r="H26" s="1"/>
      <c r="I26" s="1"/>
      <c r="J26" s="1"/>
      <c r="K26" s="1"/>
    </row>
    <row r="27" spans="1:11" x14ac:dyDescent="0.25">
      <c r="A27" s="2" t="s">
        <v>36</v>
      </c>
      <c r="B27" s="3">
        <v>118.9</v>
      </c>
      <c r="C27" s="3">
        <v>118.9</v>
      </c>
      <c r="E27" s="14"/>
      <c r="F27" s="15"/>
      <c r="G27" s="15"/>
      <c r="H27" s="1"/>
    </row>
    <row r="28" spans="1:11" x14ac:dyDescent="0.25">
      <c r="A28" s="2" t="s">
        <v>14</v>
      </c>
      <c r="B28" s="3">
        <v>104.59</v>
      </c>
      <c r="C28" s="3">
        <v>104.59</v>
      </c>
      <c r="E28" s="14"/>
      <c r="F28" s="1"/>
      <c r="G28" s="1"/>
      <c r="H28" s="1"/>
    </row>
    <row r="29" spans="1:11" x14ac:dyDescent="0.25">
      <c r="A29" s="2" t="s">
        <v>53</v>
      </c>
      <c r="B29" s="3">
        <v>311.29000000000002</v>
      </c>
      <c r="C29" s="3">
        <v>103.76333333333334</v>
      </c>
      <c r="F29" s="1"/>
      <c r="G29" s="1"/>
    </row>
    <row r="30" spans="1:11" x14ac:dyDescent="0.25">
      <c r="A30" s="2" t="s">
        <v>54</v>
      </c>
      <c r="B30" s="3">
        <v>176.39</v>
      </c>
      <c r="C30" s="3">
        <v>97.99444444444444</v>
      </c>
      <c r="F30" s="1"/>
      <c r="G30" s="1"/>
    </row>
    <row r="31" spans="1:11" x14ac:dyDescent="0.25">
      <c r="A31" s="2" t="s">
        <v>43</v>
      </c>
      <c r="B31" s="3"/>
      <c r="C31" s="3">
        <v>0</v>
      </c>
      <c r="F31" s="1"/>
      <c r="G31" s="1"/>
    </row>
    <row r="32" spans="1:11" x14ac:dyDescent="0.25">
      <c r="A32" s="2" t="s">
        <v>55</v>
      </c>
      <c r="B32" s="3">
        <v>105.09</v>
      </c>
      <c r="C32" s="3">
        <v>105.09</v>
      </c>
    </row>
    <row r="33" spans="1:3" x14ac:dyDescent="0.25">
      <c r="A33" s="2" t="s">
        <v>56</v>
      </c>
      <c r="B33" s="3">
        <v>112.49</v>
      </c>
      <c r="C33" s="3">
        <v>112.49</v>
      </c>
    </row>
    <row r="34" spans="1:3" x14ac:dyDescent="0.25">
      <c r="A34" s="2" t="s">
        <v>57</v>
      </c>
      <c r="B34" s="3">
        <v>195.69</v>
      </c>
      <c r="C34" s="3">
        <v>108.71666666666667</v>
      </c>
    </row>
    <row r="35" spans="1:3" x14ac:dyDescent="0.25">
      <c r="A35" s="2" t="s">
        <v>58</v>
      </c>
      <c r="B35" s="3">
        <v>96.79</v>
      </c>
      <c r="C35" s="3">
        <v>96.79</v>
      </c>
    </row>
    <row r="36" spans="1:3" x14ac:dyDescent="0.25">
      <c r="A36" s="2" t="s">
        <v>59</v>
      </c>
      <c r="B36" s="3">
        <v>315.49</v>
      </c>
      <c r="C36" s="3">
        <v>105.16333333333334</v>
      </c>
    </row>
    <row r="37" spans="1:3" x14ac:dyDescent="0.25">
      <c r="A37" s="2" t="s">
        <v>60</v>
      </c>
      <c r="B37" s="3">
        <v>93.69</v>
      </c>
      <c r="C37" s="3">
        <v>104.1</v>
      </c>
    </row>
    <row r="38" spans="1:3" x14ac:dyDescent="0.25">
      <c r="A38" s="2" t="s">
        <v>61</v>
      </c>
      <c r="B38" s="3">
        <v>89.99</v>
      </c>
      <c r="C38" s="3">
        <v>99.98888888888888</v>
      </c>
    </row>
    <row r="39" spans="1:3" x14ac:dyDescent="0.25">
      <c r="A39" s="2" t="s">
        <v>62</v>
      </c>
      <c r="B39" s="3">
        <v>155.98999999999998</v>
      </c>
      <c r="C39" s="3">
        <v>100.54088514777406</v>
      </c>
    </row>
  </sheetData>
  <mergeCells count="1">
    <mergeCell ref="O3:Q3"/>
  </mergeCells>
  <dataValidations count="1">
    <dataValidation type="list" allowBlank="1" showInputMessage="1" showErrorMessage="1" sqref="E4">
      <formula1>List_1</formula1>
    </dataValidation>
  </dataValidation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X5</vt:lpstr>
      <vt:lpstr>List_1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Минин Вениамин Александрович</dc:creator>
  <cp:lastModifiedBy>Ярослав</cp:lastModifiedBy>
  <dcterms:created xsi:type="dcterms:W3CDTF">2015-11-16T09:03:44Z</dcterms:created>
  <dcterms:modified xsi:type="dcterms:W3CDTF">2015-11-17T08:59:50Z</dcterms:modified>
</cp:coreProperties>
</file>