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9705" yWindow="5985" windowWidth="9510" windowHeight="6015"/>
  </bookViews>
  <sheets>
    <sheet name="Лист1" sheetId="1" r:id="rId1"/>
    <sheet name="Лист2" sheetId="2" r:id="rId2"/>
    <sheet name="Лист3" sheetId="3" r:id="rId3"/>
  </sheets>
  <definedNames>
    <definedName name="solver_adj" localSheetId="0" hidden="1">Лист1!$D$3:$D$4</definedName>
    <definedName name="solver_cvg" localSheetId="0" hidden="1">0.0001</definedName>
    <definedName name="solver_drv" localSheetId="0" hidden="1">2</definedName>
    <definedName name="solver_eng" localSheetId="0" hidden="1">1</definedName>
    <definedName name="solver_est" localSheetId="0" hidden="1">1</definedName>
    <definedName name="solver_itr" localSheetId="0" hidden="1">2147483647</definedName>
    <definedName name="solver_lhs1" localSheetId="0" hidden="1">Лист1!$D$3:$D$4</definedName>
    <definedName name="solver_lhs2" localSheetId="0" hidden="1">Лист1!$D$3:$E$5</definedName>
    <definedName name="solver_lhs3" localSheetId="0" hidden="1">Лист1!$E$5</definedName>
    <definedName name="solver_lhs4" localSheetId="0" hidden="1">Лист1!$F$4:$G$4</definedName>
    <definedName name="solver_lhs5" localSheetId="0" hidden="1">Лист1!$F$4:$G$4</definedName>
    <definedName name="solver_mip" localSheetId="0" hidden="1">2147483647</definedName>
    <definedName name="solver_mni" localSheetId="0" hidden="1">30</definedName>
    <definedName name="solver_mrt" localSheetId="0" hidden="1">0.075</definedName>
    <definedName name="solver_msl" localSheetId="0" hidden="1">2</definedName>
    <definedName name="solver_neg" localSheetId="0" hidden="1">1</definedName>
    <definedName name="solver_nod" localSheetId="0" hidden="1">2147483647</definedName>
    <definedName name="solver_num" localSheetId="0" hidden="1">5</definedName>
    <definedName name="solver_nwt" localSheetId="0" hidden="1">1</definedName>
    <definedName name="solver_opt" localSheetId="0" hidden="1">Лист1!$D$5</definedName>
    <definedName name="solver_pre" localSheetId="0" hidden="1">0.00000001</definedName>
    <definedName name="solver_rbv" localSheetId="0" hidden="1">2</definedName>
    <definedName name="solver_rel1" localSheetId="0" hidden="1">4</definedName>
    <definedName name="solver_rel2" localSheetId="0" hidden="1">3</definedName>
    <definedName name="solver_rel3" localSheetId="0" hidden="1">2</definedName>
    <definedName name="solver_rel4" localSheetId="0" hidden="1">1</definedName>
    <definedName name="solver_rel5" localSheetId="0" hidden="1">3</definedName>
    <definedName name="solver_rhs1" localSheetId="0" hidden="1">целое</definedName>
    <definedName name="solver_rhs2" localSheetId="0" hidden="1">0</definedName>
    <definedName name="solver_rhs3" localSheetId="0" hidden="1">Лист1!$F$5</definedName>
    <definedName name="solver_rhs4" localSheetId="0" hidden="1">120</definedName>
    <definedName name="solver_rhs5" localSheetId="0" hidden="1">80</definedName>
    <definedName name="solver_rlx" localSheetId="0" hidden="1">2</definedName>
    <definedName name="solver_rsd" localSheetId="0" hidden="1">0</definedName>
    <definedName name="solver_scl" localSheetId="0" hidden="1">2</definedName>
    <definedName name="solver_sho" localSheetId="0" hidden="1">2</definedName>
    <definedName name="solver_ssz" localSheetId="0" hidden="1">100</definedName>
    <definedName name="solver_tim" localSheetId="0" hidden="1">2147483647</definedName>
    <definedName name="solver_tol" localSheetId="0" hidden="1">0.01</definedName>
    <definedName name="solver_typ" localSheetId="0" hidden="1">1</definedName>
    <definedName name="solver_val" localSheetId="0" hidden="1">0</definedName>
    <definedName name="solver_ver" localSheetId="0" hidden="1">3</definedName>
  </definedNames>
  <calcPr calcId="145621"/>
</workbook>
</file>

<file path=xl/calcChain.xml><?xml version="1.0" encoding="utf-8"?>
<calcChain xmlns="http://schemas.openxmlformats.org/spreadsheetml/2006/main">
  <c r="E12" i="1" l="1"/>
  <c r="D12" i="1"/>
  <c r="E11" i="1"/>
  <c r="D11" i="1"/>
  <c r="E10" i="1"/>
  <c r="D10" i="1"/>
  <c r="E5" i="1"/>
  <c r="G4" i="1" l="1"/>
  <c r="C4" i="1"/>
  <c r="D5" i="1"/>
  <c r="E3" i="1" l="1"/>
  <c r="E4" i="1" l="1"/>
  <c r="F4" i="1" s="1"/>
  <c r="F5" i="1" l="1"/>
</calcChain>
</file>

<file path=xl/sharedStrings.xml><?xml version="1.0" encoding="utf-8"?>
<sst xmlns="http://schemas.openxmlformats.org/spreadsheetml/2006/main" count="8" uniqueCount="7">
  <si>
    <t>кол.</t>
  </si>
  <si>
    <t>стоимость за ед.</t>
  </si>
  <si>
    <t>сумма</t>
  </si>
  <si>
    <t>Неизменяемые</t>
  </si>
  <si>
    <t>Результат</t>
  </si>
  <si>
    <t>кол-во</t>
  </si>
  <si>
    <t>цена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</si>
</sst>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-* #,##0.00_р_._-;\-* #,##0.00_р_._-;_-* &quot;-&quot;??_р_._-;_-@_-"/>
    <numFmt numFmtId="168" formatCode="_-* #,##0_р_._-;\-* #,##0_р_._-;_-* &quot;-&quot;??_р_._-;_-@_-"/>
    <numFmt numFmtId="176" formatCode="0.0000000"/>
  </numFmts>
  <fonts count="2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C00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13">
    <xf numFmtId="0" fontId="0" fillId="0" borderId="0" xfId="0"/>
    <xf numFmtId="3" fontId="0" fillId="0" borderId="0" xfId="0" applyNumberFormat="1" applyAlignment="1">
      <alignment horizontal="center" vertical="center"/>
    </xf>
    <xf numFmtId="0" fontId="0" fillId="0" borderId="0" xfId="0" applyAlignment="1">
      <alignment horizontal="center" vertical="center"/>
    </xf>
    <xf numFmtId="168" fontId="0" fillId="0" borderId="0" xfId="1" applyNumberFormat="1" applyFont="1" applyAlignment="1">
      <alignment horizontal="center" vertical="center"/>
    </xf>
    <xf numFmtId="168" fontId="0" fillId="2" borderId="0" xfId="1" applyNumberFormat="1" applyFont="1" applyFill="1" applyAlignment="1">
      <alignment horizontal="center" vertical="center"/>
    </xf>
    <xf numFmtId="3" fontId="0" fillId="3" borderId="0" xfId="0" applyNumberFormat="1" applyFill="1" applyAlignment="1">
      <alignment horizontal="center" vertical="center"/>
    </xf>
    <xf numFmtId="168" fontId="0" fillId="3" borderId="0" xfId="1" applyNumberFormat="1" applyFont="1" applyFill="1" applyAlignment="1">
      <alignment horizontal="center" vertical="center"/>
    </xf>
    <xf numFmtId="0" fontId="0" fillId="4" borderId="0" xfId="0" applyFill="1"/>
    <xf numFmtId="168" fontId="0" fillId="4" borderId="0" xfId="0" applyNumberFormat="1" applyFill="1"/>
    <xf numFmtId="176" fontId="0" fillId="0" borderId="0" xfId="0" applyNumberFormat="1" applyAlignment="1">
      <alignment horizontal="center" vertical="center"/>
    </xf>
    <xf numFmtId="0" fontId="0" fillId="0" borderId="1" xfId="0" applyBorder="1"/>
    <xf numFmtId="3" fontId="0" fillId="0" borderId="1" xfId="0" applyNumberFormat="1" applyBorder="1"/>
    <xf numFmtId="43" fontId="0" fillId="0" borderId="1" xfId="0" applyNumberFormat="1" applyBorder="1"/>
  </cellXfs>
  <cellStyles count="2">
    <cellStyle name="Обычный" xfId="0" builtinId="0"/>
    <cellStyle name="Финансовый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G12"/>
  <sheetViews>
    <sheetView tabSelected="1" workbookViewId="0">
      <selection activeCell="D17" sqref="D17"/>
    </sheetView>
  </sheetViews>
  <sheetFormatPr defaultRowHeight="15" x14ac:dyDescent="0.25"/>
  <cols>
    <col min="2" max="2" width="18.7109375" customWidth="1"/>
    <col min="3" max="3" width="25" bestFit="1" customWidth="1"/>
    <col min="4" max="4" width="22.5703125" bestFit="1" customWidth="1"/>
    <col min="5" max="5" width="21.5703125" bestFit="1" customWidth="1"/>
    <col min="6" max="6" width="14.140625" bestFit="1" customWidth="1"/>
  </cols>
  <sheetData>
    <row r="2" spans="2:7" x14ac:dyDescent="0.25">
      <c r="C2" s="2" t="s">
        <v>3</v>
      </c>
    </row>
    <row r="3" spans="2:7" x14ac:dyDescent="0.25">
      <c r="B3" t="s">
        <v>0</v>
      </c>
      <c r="C3" s="1">
        <v>10000000</v>
      </c>
      <c r="D3" s="5">
        <v>8877500</v>
      </c>
      <c r="E3" s="1">
        <f>C3-D3</f>
        <v>1122500</v>
      </c>
    </row>
    <row r="4" spans="2:7" x14ac:dyDescent="0.25">
      <c r="B4" t="s">
        <v>1</v>
      </c>
      <c r="C4" s="9">
        <f>C5/C3</f>
        <v>161.245</v>
      </c>
      <c r="D4" s="6">
        <v>159</v>
      </c>
      <c r="E4" s="3">
        <f>ROUND(E5/E3,0)</f>
        <v>179</v>
      </c>
      <c r="F4" s="7">
        <f>E4/C4*100</f>
        <v>111.0111941455549</v>
      </c>
      <c r="G4" s="7">
        <f>D4/C4*100</f>
        <v>98.607708766163299</v>
      </c>
    </row>
    <row r="5" spans="2:7" x14ac:dyDescent="0.25">
      <c r="B5" t="s">
        <v>2</v>
      </c>
      <c r="C5" s="1">
        <v>1612450000</v>
      </c>
      <c r="D5" s="4">
        <f>D3*D4</f>
        <v>1411522500</v>
      </c>
      <c r="E5" s="3">
        <f>C5-D5</f>
        <v>200927500</v>
      </c>
      <c r="F5" s="8">
        <f>E3*E4</f>
        <v>200927500</v>
      </c>
    </row>
    <row r="9" spans="2:7" x14ac:dyDescent="0.25">
      <c r="C9" s="10"/>
      <c r="D9" s="10" t="s">
        <v>4</v>
      </c>
      <c r="E9" s="10"/>
    </row>
    <row r="10" spans="2:7" x14ac:dyDescent="0.25">
      <c r="C10" s="10" t="s">
        <v>5</v>
      </c>
      <c r="D10" s="11">
        <f>D3</f>
        <v>8877500</v>
      </c>
      <c r="E10" s="11">
        <f>E3</f>
        <v>1122500</v>
      </c>
    </row>
    <row r="11" spans="2:7" x14ac:dyDescent="0.25">
      <c r="C11" s="10" t="s">
        <v>6</v>
      </c>
      <c r="D11" s="12">
        <f>D4/100</f>
        <v>1.59</v>
      </c>
      <c r="E11" s="12">
        <f>E4/100</f>
        <v>1.79</v>
      </c>
    </row>
    <row r="12" spans="2:7" x14ac:dyDescent="0.25">
      <c r="C12" s="10" t="s">
        <v>2</v>
      </c>
      <c r="D12" s="12">
        <f>D10*D11</f>
        <v>14115225</v>
      </c>
      <c r="E12" s="12">
        <f>E10*E11</f>
        <v>2009275</v>
      </c>
    </row>
  </sheetData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>SPecialiST RePack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BEST</dc:creator>
  <cp:lastModifiedBy>Elena</cp:lastModifiedBy>
  <dcterms:created xsi:type="dcterms:W3CDTF">2015-11-20T09:28:33Z</dcterms:created>
  <dcterms:modified xsi:type="dcterms:W3CDTF">2015-11-20T13:47:00Z</dcterms:modified>
</cp:coreProperties>
</file>