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730" windowHeight="10035"/>
  </bookViews>
  <sheets>
    <sheet name="Лист1" sheetId="5" r:id="rId1"/>
    <sheet name="лист 2" sheetId="1" r:id="rId2"/>
    <sheet name="нормативы" sheetId="3" r:id="rId3"/>
  </sheets>
  <calcPr calcId="145621"/>
</workbook>
</file>

<file path=xl/calcChain.xml><?xml version="1.0" encoding="utf-8"?>
<calcChain xmlns="http://schemas.openxmlformats.org/spreadsheetml/2006/main">
  <c r="H13" i="1" l="1"/>
  <c r="J14" i="1" l="1"/>
  <c r="J13" i="1"/>
  <c r="J12" i="1"/>
  <c r="J11" i="1"/>
  <c r="H7" i="1"/>
  <c r="J10" i="1"/>
  <c r="J9" i="1"/>
  <c r="J8" i="1"/>
  <c r="J7" i="1"/>
  <c r="H11" i="1"/>
  <c r="H12" i="1"/>
  <c r="H14" i="1"/>
  <c r="H10" i="1"/>
  <c r="F11" i="1"/>
  <c r="K11" i="1" s="1"/>
  <c r="L11" i="1" s="1"/>
  <c r="F12" i="1"/>
  <c r="K12" i="1" s="1"/>
  <c r="L12" i="1" s="1"/>
  <c r="F13" i="1"/>
  <c r="F14" i="1"/>
  <c r="K14" i="1" s="1"/>
  <c r="L14" i="1" s="1"/>
  <c r="F10" i="1"/>
  <c r="K10" i="1" l="1"/>
  <c r="L10" i="1" s="1"/>
  <c r="K13" i="1"/>
  <c r="L13" i="1" s="1"/>
  <c r="F8" i="1"/>
  <c r="K8" i="1" s="1"/>
  <c r="L8" i="1" s="1"/>
  <c r="H8" i="1"/>
  <c r="H9" i="1" l="1"/>
  <c r="F9" i="1"/>
  <c r="K9" i="1" s="1"/>
  <c r="L9" i="1" s="1"/>
  <c r="F7" i="1"/>
  <c r="K7" i="1" l="1"/>
  <c r="L7" i="1" l="1"/>
</calcChain>
</file>

<file path=xl/sharedStrings.xml><?xml version="1.0" encoding="utf-8"?>
<sst xmlns="http://schemas.openxmlformats.org/spreadsheetml/2006/main" count="58" uniqueCount="42">
  <si>
    <t>Возрастная группа</t>
  </si>
  <si>
    <t>Номера упражнений</t>
  </si>
  <si>
    <t>Сумма баллов</t>
  </si>
  <si>
    <t>Оценка практической подготовленности</t>
  </si>
  <si>
    <t>результат</t>
  </si>
  <si>
    <t>балл</t>
  </si>
  <si>
    <t>Баллы</t>
  </si>
  <si>
    <t>Результат</t>
  </si>
  <si>
    <t>До 35 лет</t>
  </si>
  <si>
    <t>Свыше 35 лет</t>
  </si>
  <si>
    <t xml:space="preserve">Таблица нормативов </t>
  </si>
  <si>
    <t xml:space="preserve">Упражнение № 4
</t>
  </si>
  <si>
    <t xml:space="preserve">Упражнение № 35
</t>
  </si>
  <si>
    <t xml:space="preserve">Упражнение № 38
</t>
  </si>
  <si>
    <t xml:space="preserve">лица
1 возрастной группы
(до 25 лет)
</t>
  </si>
  <si>
    <t xml:space="preserve">лица
2 возрастной группы
(25 – 29 лет)
</t>
  </si>
  <si>
    <t xml:space="preserve">лица
 3 возрастной группы
(30 – 34 лет)
</t>
  </si>
  <si>
    <t xml:space="preserve">лица
 4 возрастной группы
(35 – 39 лет)
</t>
  </si>
  <si>
    <t xml:space="preserve">лица
 5 возрастной группы
(40 – 44 лет)
</t>
  </si>
  <si>
    <t xml:space="preserve">лица
7 возрастной группы
(50 – 54 лет)
</t>
  </si>
  <si>
    <t xml:space="preserve">лица
6 возрастной группы
(45 -  49 лет)
</t>
  </si>
  <si>
    <t xml:space="preserve">лица
8 возрастной группы
(55 лет и старше)
</t>
  </si>
  <si>
    <t xml:space="preserve">Упражнение № 35
</t>
  </si>
  <si>
    <t xml:space="preserve">Упражнение № 4 </t>
  </si>
  <si>
    <t xml:space="preserve">Упражнение № 38
</t>
  </si>
  <si>
    <t>ФИО</t>
  </si>
  <si>
    <t>№ по списку</t>
  </si>
  <si>
    <t>дата рождения</t>
  </si>
  <si>
    <t>возрастная группа</t>
  </si>
  <si>
    <t>упражнение №4</t>
  </si>
  <si>
    <t>баллы</t>
  </si>
  <si>
    <t>упражнение №35</t>
  </si>
  <si>
    <t>упражнение №38</t>
  </si>
  <si>
    <t>колличество баллов</t>
  </si>
  <si>
    <t>оценка</t>
  </si>
  <si>
    <t>Иванов И.И.</t>
  </si>
  <si>
    <t>Петров П.П.</t>
  </si>
  <si>
    <t>Косырев К.К.</t>
  </si>
  <si>
    <t>Тырдыев П.П.</t>
  </si>
  <si>
    <t>Козлов З.З.</t>
  </si>
  <si>
    <t>Дятлов Д.Д.</t>
  </si>
  <si>
    <t>Сидоров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</si>
</sst>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textRotation="90" wrapText="1"/>
    </xf>
    <xf numFmtId="0" fontId="4" fillId="0" borderId="0" xfId="0" applyFont="1" applyBorder="1" applyAlignment="1">
      <alignment vertical="center" textRotation="90"/>
    </xf>
    <xf numFmtId="0" fontId="1" fillId="2" borderId="0" xfId="0" applyFont="1" applyFill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/>
    <xf numFmtId="0" fontId="1" fillId="0" borderId="3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4" fontId="1" fillId="0" borderId="37" xfId="0" applyNumberFormat="1" applyFont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textRotation="90"/>
    </xf>
    <xf numFmtId="0" fontId="6" fillId="0" borderId="16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9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abSelected="1" zoomScale="90" zoomScaleNormal="90" workbookViewId="0">
      <selection activeCell="E11" sqref="E11"/>
    </sheetView>
  </sheetViews>
  <sheetFormatPr defaultRowHeight="15.75" x14ac:dyDescent="0.25"/>
  <cols>
    <col min="1" max="1" width="13.5703125" style="2" customWidth="1"/>
    <col min="2" max="2" width="27" style="2" customWidth="1"/>
    <col min="3" max="3" width="12.7109375" style="2" customWidth="1"/>
    <col min="4" max="4" width="12.28515625" style="2" customWidth="1"/>
    <col min="5" max="10" width="20.7109375" style="2" customWidth="1"/>
    <col min="11" max="11" width="13.85546875" style="2" customWidth="1"/>
    <col min="12" max="12" width="16.42578125" style="2" customWidth="1"/>
    <col min="13" max="16384" width="9.140625" style="2"/>
  </cols>
  <sheetData>
    <row r="2" spans="1:12" ht="16.5" thickBot="1" x14ac:dyDescent="0.3"/>
    <row r="3" spans="1:12" ht="47.25" customHeight="1" x14ac:dyDescent="0.25">
      <c r="A3" s="41" t="s">
        <v>26</v>
      </c>
      <c r="B3" s="38" t="s">
        <v>25</v>
      </c>
      <c r="C3" s="38" t="s">
        <v>27</v>
      </c>
      <c r="D3" s="38" t="s">
        <v>28</v>
      </c>
      <c r="E3" s="39" t="s">
        <v>29</v>
      </c>
      <c r="F3" s="39"/>
      <c r="G3" s="39" t="s">
        <v>31</v>
      </c>
      <c r="H3" s="39"/>
      <c r="I3" s="39" t="s">
        <v>32</v>
      </c>
      <c r="J3" s="39"/>
      <c r="K3" s="38" t="s">
        <v>33</v>
      </c>
      <c r="L3" s="40" t="s">
        <v>34</v>
      </c>
    </row>
    <row r="4" spans="1:12" s="1" customFormat="1" ht="34.5" customHeight="1" x14ac:dyDescent="0.25">
      <c r="A4" s="42"/>
      <c r="B4" s="43"/>
      <c r="C4" s="43"/>
      <c r="D4" s="43"/>
      <c r="E4" s="44" t="s">
        <v>4</v>
      </c>
      <c r="F4" s="45" t="s">
        <v>30</v>
      </c>
      <c r="G4" s="44" t="s">
        <v>4</v>
      </c>
      <c r="H4" s="45" t="s">
        <v>30</v>
      </c>
      <c r="I4" s="44" t="s">
        <v>4</v>
      </c>
      <c r="J4" s="45" t="s">
        <v>30</v>
      </c>
      <c r="K4" s="43"/>
      <c r="L4" s="46"/>
    </row>
    <row r="5" spans="1:12" x14ac:dyDescent="0.25">
      <c r="A5" s="37">
        <v>1</v>
      </c>
      <c r="B5" s="37" t="s">
        <v>35</v>
      </c>
      <c r="C5" s="47">
        <v>32998</v>
      </c>
      <c r="D5" s="48"/>
      <c r="E5" s="37"/>
      <c r="F5" s="37"/>
      <c r="G5" s="37"/>
      <c r="H5" s="37"/>
      <c r="I5" s="37"/>
      <c r="J5" s="37"/>
      <c r="K5" s="37"/>
      <c r="L5" s="37"/>
    </row>
    <row r="6" spans="1:12" x14ac:dyDescent="0.25">
      <c r="A6" s="37">
        <v>2</v>
      </c>
      <c r="B6" s="37" t="s">
        <v>36</v>
      </c>
      <c r="C6" s="47">
        <v>31630</v>
      </c>
      <c r="D6" s="48"/>
      <c r="E6" s="37"/>
      <c r="F6" s="37"/>
      <c r="G6" s="37"/>
      <c r="H6" s="37"/>
      <c r="I6" s="37"/>
      <c r="J6" s="37"/>
      <c r="K6" s="37"/>
      <c r="L6" s="37"/>
    </row>
    <row r="7" spans="1:12" x14ac:dyDescent="0.25">
      <c r="A7" s="37">
        <v>3</v>
      </c>
      <c r="B7" s="37" t="s">
        <v>37</v>
      </c>
      <c r="C7" s="47">
        <v>29585</v>
      </c>
      <c r="D7" s="48"/>
      <c r="E7" s="37"/>
      <c r="F7" s="37"/>
      <c r="G7" s="37"/>
      <c r="H7" s="37"/>
      <c r="I7" s="37"/>
      <c r="J7" s="37"/>
      <c r="K7" s="37"/>
      <c r="L7" s="37"/>
    </row>
    <row r="8" spans="1:12" x14ac:dyDescent="0.25">
      <c r="A8" s="37">
        <v>4</v>
      </c>
      <c r="B8" s="37" t="s">
        <v>38</v>
      </c>
      <c r="C8" s="47">
        <v>27704</v>
      </c>
      <c r="D8" s="48"/>
      <c r="E8" s="37"/>
      <c r="F8" s="37"/>
      <c r="G8" s="37"/>
      <c r="H8" s="37"/>
      <c r="I8" s="37"/>
      <c r="J8" s="37"/>
      <c r="K8" s="37"/>
      <c r="L8" s="37"/>
    </row>
    <row r="9" spans="1:12" x14ac:dyDescent="0.25">
      <c r="A9" s="37">
        <v>5</v>
      </c>
      <c r="B9" s="37" t="s">
        <v>39</v>
      </c>
      <c r="C9" s="47">
        <v>30500</v>
      </c>
      <c r="D9" s="48"/>
      <c r="E9" s="37"/>
      <c r="F9" s="37"/>
      <c r="G9" s="37"/>
      <c r="H9" s="37"/>
      <c r="I9" s="37"/>
      <c r="J9" s="37"/>
      <c r="K9" s="37"/>
      <c r="L9" s="37"/>
    </row>
    <row r="10" spans="1:12" x14ac:dyDescent="0.25">
      <c r="A10" s="37">
        <v>6</v>
      </c>
      <c r="B10" s="37" t="s">
        <v>40</v>
      </c>
      <c r="C10" s="47">
        <v>31610</v>
      </c>
      <c r="D10" s="48"/>
      <c r="E10" s="37"/>
      <c r="F10" s="37"/>
      <c r="G10" s="37"/>
      <c r="H10" s="37"/>
      <c r="I10" s="37"/>
      <c r="J10" s="37"/>
      <c r="K10" s="37"/>
      <c r="L10" s="37"/>
    </row>
    <row r="11" spans="1:12" x14ac:dyDescent="0.25">
      <c r="A11" s="37">
        <v>7</v>
      </c>
      <c r="B11" s="37" t="s">
        <v>41</v>
      </c>
      <c r="C11" s="47">
        <v>34589</v>
      </c>
      <c r="D11" s="48"/>
      <c r="E11" s="37"/>
      <c r="F11" s="37"/>
      <c r="G11" s="37"/>
      <c r="H11" s="37"/>
      <c r="I11" s="37"/>
      <c r="J11" s="37"/>
      <c r="K11" s="37"/>
      <c r="L11" s="37"/>
    </row>
    <row r="12" spans="1:12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2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2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8" spans="1:12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1:12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1:12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2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1:12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2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spans="1:12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2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2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2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2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2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1:12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2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1:12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1:12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1:12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1:12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1:12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1:12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1:12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1:12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1:12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2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2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1:12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1" spans="1:12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</row>
    <row r="62" spans="1:12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</row>
    <row r="63" spans="1:12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</row>
  </sheetData>
  <mergeCells count="9">
    <mergeCell ref="K3:K4"/>
    <mergeCell ref="L3:L4"/>
    <mergeCell ref="E3:F3"/>
    <mergeCell ref="G3:H3"/>
    <mergeCell ref="I3:J3"/>
    <mergeCell ref="A3:A4"/>
    <mergeCell ref="B3:B4"/>
    <mergeCell ref="C3:C4"/>
    <mergeCell ref="D3:D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70" zoomScaleNormal="70" workbookViewId="0">
      <selection activeCell="A10" sqref="A10"/>
    </sheetView>
  </sheetViews>
  <sheetFormatPr defaultRowHeight="23.25" x14ac:dyDescent="0.25"/>
  <cols>
    <col min="1" max="1" width="20.5703125" style="2" customWidth="1"/>
    <col min="2" max="2" width="32.5703125" style="2" customWidth="1"/>
    <col min="3" max="3" width="12.28515625" style="2" hidden="1" customWidth="1"/>
    <col min="4" max="4" width="41.7109375" style="2" customWidth="1"/>
    <col min="5" max="5" width="15.140625" style="2" customWidth="1"/>
    <col min="6" max="6" width="12.7109375" style="2" customWidth="1"/>
    <col min="7" max="7" width="15.140625" style="2" customWidth="1"/>
    <col min="8" max="8" width="12.7109375" style="2" customWidth="1"/>
    <col min="9" max="9" width="15.140625" style="2" customWidth="1"/>
    <col min="10" max="10" width="12.7109375" style="2" customWidth="1"/>
    <col min="11" max="11" width="13.140625" style="2" customWidth="1"/>
    <col min="12" max="12" width="37.28515625" style="11" customWidth="1"/>
    <col min="13" max="13" width="10.7109375" style="2" customWidth="1"/>
    <col min="14" max="14" width="11.42578125" style="2" customWidth="1"/>
    <col min="15" max="15" width="19.85546875" style="2" customWidth="1"/>
    <col min="16" max="16384" width="9.140625" style="2"/>
  </cols>
  <sheetData>
    <row r="1" spans="1:18" ht="16.5" customHeight="1" thickBo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8" ht="15.75" customHeight="1" x14ac:dyDescent="0.25">
      <c r="A2" s="6"/>
      <c r="B2" s="6"/>
      <c r="C2" s="6"/>
      <c r="D2" s="49" t="s">
        <v>10</v>
      </c>
      <c r="E2" s="50"/>
      <c r="F2" s="50"/>
      <c r="G2" s="50"/>
      <c r="H2" s="50"/>
      <c r="I2" s="50"/>
      <c r="J2" s="50"/>
      <c r="K2" s="50"/>
      <c r="L2" s="51"/>
      <c r="M2" s="6"/>
      <c r="N2" s="6"/>
      <c r="O2" s="1"/>
      <c r="P2" s="1"/>
      <c r="Q2" s="1"/>
    </row>
    <row r="3" spans="1:18" ht="24" customHeight="1" thickBot="1" x14ac:dyDescent="0.3">
      <c r="A3" s="6"/>
      <c r="B3" s="6"/>
      <c r="C3" s="6"/>
      <c r="D3" s="52"/>
      <c r="E3" s="53"/>
      <c r="F3" s="53"/>
      <c r="G3" s="53"/>
      <c r="H3" s="53"/>
      <c r="I3" s="53"/>
      <c r="J3" s="53"/>
      <c r="K3" s="53"/>
      <c r="L3" s="54"/>
      <c r="M3" s="15"/>
      <c r="N3" s="15"/>
      <c r="O3" s="1"/>
      <c r="P3" s="1"/>
      <c r="Q3" s="1"/>
    </row>
    <row r="4" spans="1:18" ht="60" customHeight="1" x14ac:dyDescent="0.25">
      <c r="A4" s="6"/>
      <c r="B4" s="6"/>
      <c r="C4" s="6"/>
      <c r="D4" s="55" t="s">
        <v>0</v>
      </c>
      <c r="E4" s="56" t="s">
        <v>1</v>
      </c>
      <c r="F4" s="57"/>
      <c r="G4" s="57"/>
      <c r="H4" s="57"/>
      <c r="I4" s="57"/>
      <c r="J4" s="58"/>
      <c r="K4" s="59" t="s">
        <v>2</v>
      </c>
      <c r="L4" s="60" t="s">
        <v>3</v>
      </c>
      <c r="M4" s="15"/>
      <c r="N4" s="17"/>
      <c r="O4" s="16"/>
      <c r="P4" s="3"/>
      <c r="Q4" s="3"/>
    </row>
    <row r="5" spans="1:18" ht="85.5" customHeight="1" thickBot="1" x14ac:dyDescent="0.3">
      <c r="A5" s="6"/>
      <c r="B5" s="6"/>
      <c r="C5" s="6"/>
      <c r="D5" s="61"/>
      <c r="E5" s="62" t="s">
        <v>11</v>
      </c>
      <c r="F5" s="63"/>
      <c r="G5" s="64" t="s">
        <v>12</v>
      </c>
      <c r="H5" s="64"/>
      <c r="I5" s="64" t="s">
        <v>13</v>
      </c>
      <c r="J5" s="65"/>
      <c r="K5" s="66"/>
      <c r="L5" s="67"/>
      <c r="M5" s="15"/>
      <c r="N5" s="17"/>
      <c r="O5" s="16"/>
      <c r="P5" s="3"/>
      <c r="Q5" s="3"/>
    </row>
    <row r="6" spans="1:18" ht="61.5" customHeight="1" thickBot="1" x14ac:dyDescent="0.3">
      <c r="A6" s="6"/>
      <c r="B6" s="6"/>
      <c r="C6" s="6"/>
      <c r="D6" s="68"/>
      <c r="E6" s="69" t="s">
        <v>4</v>
      </c>
      <c r="F6" s="70" t="s">
        <v>5</v>
      </c>
      <c r="G6" s="71" t="s">
        <v>4</v>
      </c>
      <c r="H6" s="70" t="s">
        <v>5</v>
      </c>
      <c r="I6" s="71" t="s">
        <v>4</v>
      </c>
      <c r="J6" s="72" t="s">
        <v>5</v>
      </c>
      <c r="K6" s="73"/>
      <c r="L6" s="74"/>
      <c r="M6" s="15"/>
      <c r="N6" s="17"/>
      <c r="O6" s="16"/>
      <c r="P6" s="3"/>
      <c r="Q6" s="18"/>
    </row>
    <row r="7" spans="1:18" ht="75" customHeight="1" x14ac:dyDescent="0.25">
      <c r="A7" s="6"/>
      <c r="B7" s="6"/>
      <c r="C7" s="6"/>
      <c r="D7" s="75" t="s">
        <v>14</v>
      </c>
      <c r="E7" s="76"/>
      <c r="F7" s="77" t="e">
        <f>INDEX(нормативы!$B$6:$B$35,MATCH('лист 2'!E7,нормативы!$C$6:$C$35,0))</f>
        <v>#N/A</v>
      </c>
      <c r="G7" s="78"/>
      <c r="H7" s="77" t="e">
        <f>INDEX(нормативы!$E$6:$E$62,MATCH('лист 2'!G7,нормативы!$F$6:$F$62,1))</f>
        <v>#N/A</v>
      </c>
      <c r="I7" s="79"/>
      <c r="J7" s="77" t="e">
        <f>INDEX(нормативы!$H$7:$H$93,MATCH('лист 2'!I7,нормативы!$I$7:$I$93,1))</f>
        <v>#N/A</v>
      </c>
      <c r="K7" s="80" t="e">
        <f t="shared" ref="K7:K14" si="0">SUM(F7,H7,J7)</f>
        <v>#N/A</v>
      </c>
      <c r="L7" s="81" t="e">
        <f>INDEX({"Неудовлетворительно";"Удовлетворительно";"Хорошо";"Отлично"},MATCH(K7,{0;130;180;200},1))</f>
        <v>#N/A</v>
      </c>
      <c r="M7" s="15"/>
      <c r="N7" s="15"/>
      <c r="O7" s="12"/>
      <c r="P7" s="1"/>
      <c r="Q7" s="1"/>
      <c r="R7" s="1"/>
    </row>
    <row r="8" spans="1:18" ht="75" x14ac:dyDescent="0.25">
      <c r="A8" s="6"/>
      <c r="B8" s="6"/>
      <c r="C8" s="6"/>
      <c r="D8" s="82" t="s">
        <v>15</v>
      </c>
      <c r="E8" s="83"/>
      <c r="F8" s="84" t="e">
        <f>INDEX(нормативы!$B$6:$B$35,MATCH('лист 2'!E8,нормативы!$C$6:$C$35,0))</f>
        <v>#N/A</v>
      </c>
      <c r="G8" s="85"/>
      <c r="H8" s="84" t="e">
        <f>INDEX(нормативы!$E$6:$E$62,MATCH('лист 2'!G8,нормативы!$F$6:$F$62,1))</f>
        <v>#N/A</v>
      </c>
      <c r="I8" s="85"/>
      <c r="J8" s="84" t="e">
        <f>INDEX(нормативы!$H$7:$H$93,MATCH('лист 2'!I8,нормативы!$I$7:$I$93,1))</f>
        <v>#N/A</v>
      </c>
      <c r="K8" s="86" t="e">
        <f t="shared" si="0"/>
        <v>#N/A</v>
      </c>
      <c r="L8" s="87" t="e">
        <f>INDEX({"Неудовлетворительно";"Удовлетворительно";"Хорошо";"Отлично"},MATCH(K8,{0;120;160;180},1))</f>
        <v>#N/A</v>
      </c>
      <c r="M8" s="15"/>
      <c r="N8" s="15"/>
      <c r="O8" s="12"/>
      <c r="P8" s="1"/>
      <c r="Q8" s="1"/>
    </row>
    <row r="9" spans="1:18" ht="75" x14ac:dyDescent="0.25">
      <c r="A9" s="6"/>
      <c r="B9" s="6"/>
      <c r="C9" s="6"/>
      <c r="D9" s="82" t="s">
        <v>16</v>
      </c>
      <c r="E9" s="83"/>
      <c r="F9" s="84" t="e">
        <f>INDEX(нормативы!$B$6:$B$35,MATCH('лист 2'!E9,нормативы!$C$6:$C$35,0))</f>
        <v>#N/A</v>
      </c>
      <c r="G9" s="85"/>
      <c r="H9" s="84" t="e">
        <f>INDEX(нормативы!$E$6:$E$62,MATCH('лист 2'!G9,нормативы!$F$6:$F$62,1))</f>
        <v>#N/A</v>
      </c>
      <c r="I9" s="85"/>
      <c r="J9" s="84" t="e">
        <f>INDEX(нормативы!$H$7:$H$93,MATCH('лист 2'!I9,нормативы!$I$7:$I$93,1))</f>
        <v>#N/A</v>
      </c>
      <c r="K9" s="86" t="e">
        <f t="shared" si="0"/>
        <v>#N/A</v>
      </c>
      <c r="L9" s="87" t="e">
        <f>INDEX({"Неудовлетворительно";"Удовлетворительно";"Хорошо";"Отлично"},MATCH(K9,{0;100;140;160},1))</f>
        <v>#N/A</v>
      </c>
      <c r="M9" s="15"/>
      <c r="N9" s="15"/>
      <c r="O9" s="12"/>
      <c r="P9" s="1"/>
      <c r="Q9" s="1"/>
    </row>
    <row r="10" spans="1:18" ht="75" x14ac:dyDescent="0.25">
      <c r="A10" s="6"/>
      <c r="B10" s="6"/>
      <c r="C10" s="6"/>
      <c r="D10" s="82" t="s">
        <v>17</v>
      </c>
      <c r="E10" s="83"/>
      <c r="F10" s="84" t="e">
        <f>INDEX(нормативы!$B$6:$B$35,MATCH('лист 2'!E10,нормативы!$C$6:$C$35,0))</f>
        <v>#N/A</v>
      </c>
      <c r="G10" s="85"/>
      <c r="H10" s="84" t="e">
        <f>INDEX(нормативы!$E$6:$E$62,MATCH('лист 2'!G10,нормативы!$F$6:$F$62,1))</f>
        <v>#N/A</v>
      </c>
      <c r="I10" s="85"/>
      <c r="J10" s="84" t="e">
        <f>INDEX(нормативы!$K$7:$K$101,MATCH('лист 2'!I10,нормативы!$L$7:$L$101,1))</f>
        <v>#N/A</v>
      </c>
      <c r="K10" s="86" t="e">
        <f t="shared" si="0"/>
        <v>#N/A</v>
      </c>
      <c r="L10" s="87" t="e">
        <f>INDEX({"Неудовлетворительно";"Удовлетворительно";"Хорошо";"Отлично"},MATCH(K10,{0;80;130;150},1))</f>
        <v>#N/A</v>
      </c>
      <c r="M10" s="15"/>
      <c r="N10" s="15"/>
      <c r="O10" s="12"/>
      <c r="P10" s="1"/>
      <c r="Q10" s="1"/>
    </row>
    <row r="11" spans="1:18" ht="75" x14ac:dyDescent="0.25">
      <c r="A11" s="6"/>
      <c r="B11" s="6"/>
      <c r="C11" s="6"/>
      <c r="D11" s="82" t="s">
        <v>18</v>
      </c>
      <c r="E11" s="83"/>
      <c r="F11" s="84" t="e">
        <f>INDEX(нормативы!$B$6:$B$35,MATCH('лист 2'!E11,нормативы!$C$6:$C$35,0))</f>
        <v>#N/A</v>
      </c>
      <c r="G11" s="85"/>
      <c r="H11" s="84" t="e">
        <f>INDEX(нормативы!$E$6:$E$62,MATCH('лист 2'!G11,нормативы!$F$6:$F$62,1))</f>
        <v>#N/A</v>
      </c>
      <c r="I11" s="85"/>
      <c r="J11" s="84" t="e">
        <f>INDEX(нормативы!$K$7:$K$101,MATCH('лист 2'!I11,нормативы!$L$7:$L$101,1))</f>
        <v>#N/A</v>
      </c>
      <c r="K11" s="86" t="e">
        <f t="shared" si="0"/>
        <v>#N/A</v>
      </c>
      <c r="L11" s="87" t="e">
        <f>INDEX({"Неудовлетворительно";"Удовлетворительно";"Хорошо";"Отлично"},MATCH(K11,{0;70;90;120},1))</f>
        <v>#N/A</v>
      </c>
      <c r="M11" s="15"/>
      <c r="N11" s="15"/>
      <c r="O11" s="12"/>
      <c r="P11" s="1"/>
      <c r="Q11" s="1"/>
    </row>
    <row r="12" spans="1:18" ht="75" x14ac:dyDescent="0.25">
      <c r="A12" s="6"/>
      <c r="B12" s="6"/>
      <c r="C12" s="6"/>
      <c r="D12" s="82" t="s">
        <v>20</v>
      </c>
      <c r="E12" s="83"/>
      <c r="F12" s="84" t="e">
        <f>INDEX(нормативы!$B$6:$B$35,MATCH('лист 2'!E12,нормативы!$C$6:$C$35,0))</f>
        <v>#N/A</v>
      </c>
      <c r="G12" s="85"/>
      <c r="H12" s="84" t="e">
        <f>INDEX(нормативы!$E$6:$E$62,MATCH('лист 2'!G12,нормативы!$F$6:$F$62,1))</f>
        <v>#N/A</v>
      </c>
      <c r="I12" s="85"/>
      <c r="J12" s="84" t="e">
        <f>INDEX(нормативы!$K$7:$K$101,MATCH('лист 2'!I12,нормативы!$L$7:$L$101,1))</f>
        <v>#N/A</v>
      </c>
      <c r="K12" s="86" t="e">
        <f t="shared" si="0"/>
        <v>#N/A</v>
      </c>
      <c r="L12" s="87" t="e">
        <f>INDEX({"Неудовлетворительно";"Удовлетворительно";"Хорошо";"Отлично"},MATCH(K12,{0;50;60;90},1))</f>
        <v>#N/A</v>
      </c>
      <c r="M12" s="15"/>
      <c r="N12" s="15"/>
      <c r="O12" s="12"/>
      <c r="P12" s="1"/>
      <c r="Q12" s="1"/>
    </row>
    <row r="13" spans="1:18" ht="75" x14ac:dyDescent="0.25">
      <c r="A13" s="6"/>
      <c r="B13" s="6"/>
      <c r="C13" s="6"/>
      <c r="D13" s="82" t="s">
        <v>19</v>
      </c>
      <c r="E13" s="83"/>
      <c r="F13" s="84" t="e">
        <f>INDEX(нормативы!$B$6:$B$35,MATCH('лист 2'!E13,нормативы!$C$6:$C$35,0))</f>
        <v>#N/A</v>
      </c>
      <c r="G13" s="85"/>
      <c r="H13" s="84" t="e">
        <f>INDEX(нормативы!$E$6:$E$62,MATCH('лист 2'!G13,нормативы!$F$6:$F$62,1))</f>
        <v>#N/A</v>
      </c>
      <c r="I13" s="85"/>
      <c r="J13" s="84" t="e">
        <f>INDEX(нормативы!$K$7:$K$101,MATCH('лист 2'!I13,нормативы!$L$7:$L$101,1))</f>
        <v>#N/A</v>
      </c>
      <c r="K13" s="86" t="e">
        <f t="shared" si="0"/>
        <v>#N/A</v>
      </c>
      <c r="L13" s="87" t="e">
        <f>INDEX({"Неудовлетворительно";"Удовлетворительно";"Хорошо";"Отлично"},MATCH(K13,{0;40;50;80},1))</f>
        <v>#N/A</v>
      </c>
      <c r="M13" s="15"/>
      <c r="N13" s="15"/>
      <c r="O13" s="12"/>
      <c r="P13" s="1"/>
      <c r="Q13" s="1"/>
    </row>
    <row r="14" spans="1:18" ht="75.75" thickBot="1" x14ac:dyDescent="0.3">
      <c r="A14" s="6"/>
      <c r="B14" s="6"/>
      <c r="C14" s="6"/>
      <c r="D14" s="88" t="s">
        <v>21</v>
      </c>
      <c r="E14" s="89"/>
      <c r="F14" s="90" t="e">
        <f>INDEX(нормативы!$B$6:$B$35,MATCH('лист 2'!E14,нормативы!$C$6:$C$35,0))</f>
        <v>#N/A</v>
      </c>
      <c r="G14" s="91"/>
      <c r="H14" s="90" t="e">
        <f>INDEX(нормативы!$E$6:$E$62,MATCH('лист 2'!G14,нормативы!$F$6:$F$62,1))</f>
        <v>#N/A</v>
      </c>
      <c r="I14" s="91"/>
      <c r="J14" s="90" t="e">
        <f>INDEX(нормативы!$K$7:$K$101,MATCH('лист 2'!I14,нормативы!$L$7:$L$101,1))</f>
        <v>#N/A</v>
      </c>
      <c r="K14" s="92" t="e">
        <f t="shared" si="0"/>
        <v>#N/A</v>
      </c>
      <c r="L14" s="93" t="e">
        <f>INDEX({"Неудовлетворительно";"Удовлетворительно";"Хорошо";"Отлично"},MATCH(K14,{0;30;50;70},1))</f>
        <v>#N/A</v>
      </c>
      <c r="M14" s="15"/>
      <c r="N14" s="15"/>
      <c r="O14" s="12"/>
      <c r="P14" s="1"/>
      <c r="Q14" s="1"/>
    </row>
    <row r="15" spans="1:18" x14ac:dyDescent="0.25">
      <c r="A15" s="6"/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3"/>
      <c r="M15" s="15"/>
      <c r="N15" s="6"/>
      <c r="O15" s="1"/>
      <c r="P15" s="1"/>
      <c r="Q15" s="1"/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0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0"/>
      <c r="M17" s="1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0"/>
      <c r="M18" s="1"/>
      <c r="N18" s="1"/>
      <c r="O18" s="1"/>
      <c r="P18" s="1"/>
      <c r="Q18" s="1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0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0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0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0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0"/>
      <c r="M23" s="1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0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0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0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0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0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0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0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0"/>
      <c r="M31" s="1"/>
      <c r="N31" s="1"/>
      <c r="O31" s="1"/>
      <c r="P31" s="1"/>
      <c r="Q31" s="1"/>
    </row>
  </sheetData>
  <mergeCells count="8">
    <mergeCell ref="D2:L3"/>
    <mergeCell ref="L4:L6"/>
    <mergeCell ref="K4:K6"/>
    <mergeCell ref="D4:D6"/>
    <mergeCell ref="E4:J4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101"/>
  <sheetViews>
    <sheetView zoomScale="85" zoomScaleNormal="85" workbookViewId="0">
      <selection activeCell="J5" sqref="J5"/>
    </sheetView>
  </sheetViews>
  <sheetFormatPr defaultRowHeight="15" x14ac:dyDescent="0.25"/>
  <cols>
    <col min="3" max="3" width="10.7109375" customWidth="1"/>
    <col min="6" max="6" width="11" customWidth="1"/>
    <col min="9" max="9" width="10.7109375" customWidth="1"/>
    <col min="12" max="12" width="10.5703125" customWidth="1"/>
    <col min="14" max="14" width="9.140625" style="19"/>
    <col min="15" max="15" width="10.140625" customWidth="1"/>
    <col min="17" max="17" width="9.140625" style="19"/>
    <col min="18" max="18" width="10.5703125" customWidth="1"/>
    <col min="20" max="20" width="9.140625" style="19"/>
    <col min="21" max="21" width="12.140625" customWidth="1"/>
    <col min="23" max="23" width="9.140625" style="19"/>
    <col min="24" max="24" width="12.28515625" customWidth="1"/>
    <col min="27" max="27" width="10.85546875" style="20" customWidth="1"/>
    <col min="30" max="30" width="11.42578125" style="20" customWidth="1"/>
  </cols>
  <sheetData>
    <row r="2" spans="2:30" ht="15.75" thickBot="1" x14ac:dyDescent="0.3"/>
    <row r="3" spans="2:30" s="14" customFormat="1" ht="16.5" thickBot="1" x14ac:dyDescent="0.3">
      <c r="B3" s="94"/>
      <c r="C3" s="95"/>
      <c r="D3" s="23"/>
      <c r="E3" s="94"/>
      <c r="F3" s="95"/>
      <c r="G3" s="23"/>
      <c r="H3" s="94"/>
      <c r="I3" s="95"/>
      <c r="J3" s="23"/>
      <c r="K3" s="94"/>
      <c r="L3" s="95"/>
      <c r="N3" s="24"/>
      <c r="O3" s="24"/>
      <c r="P3" s="25"/>
      <c r="Q3" s="24"/>
      <c r="R3" s="24"/>
      <c r="S3" s="25"/>
      <c r="T3" s="24"/>
      <c r="U3" s="24"/>
      <c r="V3" s="25"/>
      <c r="W3" s="24"/>
      <c r="X3" s="24"/>
      <c r="Y3" s="25"/>
      <c r="Z3" s="24"/>
      <c r="AA3" s="24"/>
      <c r="AB3" s="25"/>
      <c r="AC3" s="24"/>
      <c r="AD3" s="24"/>
    </row>
    <row r="4" spans="2:30" ht="48" customHeight="1" thickBot="1" x14ac:dyDescent="0.3">
      <c r="B4" s="21" t="s">
        <v>23</v>
      </c>
      <c r="C4" s="22"/>
      <c r="E4" s="21" t="s">
        <v>22</v>
      </c>
      <c r="F4" s="22"/>
      <c r="H4" s="21" t="s">
        <v>24</v>
      </c>
      <c r="I4" s="22"/>
      <c r="K4" s="21" t="s">
        <v>24</v>
      </c>
      <c r="L4" s="22"/>
      <c r="N4" s="26"/>
      <c r="O4" s="27"/>
      <c r="P4" s="28"/>
      <c r="Q4" s="26"/>
      <c r="R4" s="27"/>
      <c r="S4" s="29"/>
      <c r="T4" s="26"/>
      <c r="U4" s="26"/>
      <c r="V4" s="29"/>
      <c r="W4" s="26"/>
      <c r="X4" s="26"/>
      <c r="Y4" s="29"/>
      <c r="Z4" s="26"/>
      <c r="AA4" s="26"/>
      <c r="AB4" s="29"/>
      <c r="AC4" s="26"/>
      <c r="AD4" s="26"/>
    </row>
    <row r="5" spans="2:30" ht="32.25" thickBot="1" x14ac:dyDescent="0.3">
      <c r="B5" s="4" t="s">
        <v>6</v>
      </c>
      <c r="C5" s="5" t="s">
        <v>7</v>
      </c>
      <c r="E5" s="4" t="s">
        <v>6</v>
      </c>
      <c r="F5" s="5" t="s">
        <v>7</v>
      </c>
      <c r="H5" s="21" t="s">
        <v>8</v>
      </c>
      <c r="I5" s="22"/>
      <c r="K5" s="21" t="s">
        <v>9</v>
      </c>
      <c r="L5" s="22"/>
      <c r="N5" s="26"/>
      <c r="O5" s="26"/>
      <c r="P5" s="29"/>
      <c r="Q5" s="26"/>
      <c r="R5" s="26"/>
      <c r="S5" s="29"/>
      <c r="T5" s="26"/>
      <c r="U5" s="26"/>
      <c r="V5" s="29"/>
      <c r="W5" s="26"/>
      <c r="X5" s="26"/>
      <c r="Y5" s="29"/>
      <c r="Z5" s="26"/>
      <c r="AA5" s="26"/>
      <c r="AB5" s="29"/>
      <c r="AC5" s="26"/>
      <c r="AD5" s="26"/>
    </row>
    <row r="6" spans="2:30" ht="32.25" thickBot="1" x14ac:dyDescent="0.3">
      <c r="B6" s="4">
        <v>100</v>
      </c>
      <c r="C6" s="5">
        <v>30</v>
      </c>
      <c r="E6" s="4">
        <v>100</v>
      </c>
      <c r="F6" s="8">
        <v>11.8</v>
      </c>
      <c r="H6" s="4" t="s">
        <v>6</v>
      </c>
      <c r="I6" s="5" t="s">
        <v>7</v>
      </c>
      <c r="K6" s="4" t="s">
        <v>6</v>
      </c>
      <c r="L6" s="5" t="s">
        <v>7</v>
      </c>
      <c r="N6" s="30"/>
      <c r="O6" s="30"/>
      <c r="P6" s="29"/>
      <c r="Q6" s="30"/>
      <c r="R6" s="30"/>
      <c r="S6" s="29"/>
      <c r="T6" s="30"/>
      <c r="U6" s="30"/>
      <c r="V6" s="29"/>
      <c r="W6" s="30"/>
      <c r="X6" s="30"/>
      <c r="Y6" s="29"/>
      <c r="Z6" s="30"/>
      <c r="AA6" s="30"/>
      <c r="AB6" s="29"/>
      <c r="AC6" s="30"/>
      <c r="AD6" s="30"/>
    </row>
    <row r="7" spans="2:30" ht="17.25" thickBot="1" x14ac:dyDescent="0.3">
      <c r="B7" s="4">
        <v>98</v>
      </c>
      <c r="C7" s="5">
        <v>29</v>
      </c>
      <c r="E7" s="4">
        <v>98</v>
      </c>
      <c r="F7" s="8">
        <v>11.9</v>
      </c>
      <c r="H7" s="4">
        <v>100</v>
      </c>
      <c r="I7" s="8">
        <v>2.5499999999999998</v>
      </c>
      <c r="K7" s="4">
        <v>100</v>
      </c>
      <c r="L7" s="8">
        <v>3.1</v>
      </c>
      <c r="N7" s="31"/>
      <c r="O7" s="30"/>
      <c r="P7" s="29"/>
      <c r="Q7" s="31"/>
      <c r="R7" s="30"/>
      <c r="S7" s="29"/>
      <c r="T7" s="30"/>
      <c r="U7" s="32"/>
      <c r="V7" s="29"/>
      <c r="W7" s="30"/>
      <c r="X7" s="32"/>
      <c r="Y7" s="29"/>
      <c r="Z7" s="33"/>
      <c r="AA7" s="34"/>
      <c r="AB7" s="29"/>
      <c r="AC7" s="33"/>
      <c r="AD7" s="34"/>
    </row>
    <row r="8" spans="2:30" ht="17.25" thickBot="1" x14ac:dyDescent="0.3">
      <c r="B8" s="4">
        <v>96</v>
      </c>
      <c r="C8" s="5">
        <v>28</v>
      </c>
      <c r="E8" s="4">
        <v>96</v>
      </c>
      <c r="F8" s="8">
        <v>12</v>
      </c>
      <c r="H8" s="4">
        <v>99</v>
      </c>
      <c r="I8" s="8">
        <v>2.56</v>
      </c>
      <c r="K8" s="4">
        <v>99</v>
      </c>
      <c r="L8" s="8">
        <v>3.11</v>
      </c>
      <c r="N8" s="31"/>
      <c r="O8" s="30"/>
      <c r="P8" s="29"/>
      <c r="Q8" s="31"/>
      <c r="R8" s="30"/>
      <c r="S8" s="29"/>
      <c r="T8" s="30"/>
      <c r="U8" s="32"/>
      <c r="V8" s="29"/>
      <c r="W8" s="30"/>
      <c r="X8" s="32"/>
      <c r="Y8" s="29"/>
      <c r="Z8" s="33"/>
      <c r="AA8" s="34"/>
      <c r="AB8" s="29"/>
      <c r="AC8" s="33"/>
      <c r="AD8" s="34"/>
    </row>
    <row r="9" spans="2:30" ht="17.25" thickBot="1" x14ac:dyDescent="0.3">
      <c r="B9" s="4">
        <v>94</v>
      </c>
      <c r="C9" s="5">
        <v>27</v>
      </c>
      <c r="E9" s="4">
        <v>94</v>
      </c>
      <c r="F9" s="8">
        <v>12.1</v>
      </c>
      <c r="H9" s="4">
        <v>98</v>
      </c>
      <c r="I9" s="8">
        <v>2.57</v>
      </c>
      <c r="K9" s="4">
        <v>98</v>
      </c>
      <c r="L9" s="8">
        <v>3.12</v>
      </c>
      <c r="N9" s="31"/>
      <c r="O9" s="30"/>
      <c r="P9" s="29"/>
      <c r="Q9" s="31"/>
      <c r="R9" s="30"/>
      <c r="S9" s="29"/>
      <c r="T9" s="30"/>
      <c r="U9" s="32"/>
      <c r="V9" s="29"/>
      <c r="W9" s="30"/>
      <c r="X9" s="32"/>
      <c r="Y9" s="29"/>
      <c r="Z9" s="33"/>
      <c r="AA9" s="34"/>
      <c r="AB9" s="29"/>
      <c r="AC9" s="33"/>
      <c r="AD9" s="34"/>
    </row>
    <row r="10" spans="2:30" ht="17.25" thickBot="1" x14ac:dyDescent="0.3">
      <c r="B10" s="4">
        <v>92</v>
      </c>
      <c r="C10" s="5">
        <v>26</v>
      </c>
      <c r="E10" s="4">
        <v>92</v>
      </c>
      <c r="F10" s="8">
        <v>12.2</v>
      </c>
      <c r="H10" s="4">
        <v>97</v>
      </c>
      <c r="I10" s="8">
        <v>2.58</v>
      </c>
      <c r="K10" s="4">
        <v>97</v>
      </c>
      <c r="L10" s="8">
        <v>3.13</v>
      </c>
      <c r="N10" s="31"/>
      <c r="O10" s="30"/>
      <c r="P10" s="29"/>
      <c r="Q10" s="31"/>
      <c r="R10" s="30"/>
      <c r="S10" s="29"/>
      <c r="T10" s="30"/>
      <c r="U10" s="32"/>
      <c r="V10" s="29"/>
      <c r="W10" s="30"/>
      <c r="X10" s="32"/>
      <c r="Y10" s="29"/>
      <c r="Z10" s="33"/>
      <c r="AA10" s="34"/>
      <c r="AB10" s="29"/>
      <c r="AC10" s="33"/>
      <c r="AD10" s="34"/>
    </row>
    <row r="11" spans="2:30" ht="17.25" thickBot="1" x14ac:dyDescent="0.3">
      <c r="B11" s="4">
        <v>90</v>
      </c>
      <c r="C11" s="5">
        <v>25</v>
      </c>
      <c r="E11" s="4">
        <v>90</v>
      </c>
      <c r="F11" s="8">
        <v>12.3</v>
      </c>
      <c r="H11" s="4">
        <v>96</v>
      </c>
      <c r="I11" s="8">
        <v>2.59</v>
      </c>
      <c r="K11" s="4">
        <v>96</v>
      </c>
      <c r="L11" s="8">
        <v>3.14</v>
      </c>
      <c r="N11" s="31"/>
      <c r="O11" s="30"/>
      <c r="P11" s="29"/>
      <c r="Q11" s="31"/>
      <c r="R11" s="30"/>
      <c r="S11" s="29"/>
      <c r="T11" s="30"/>
      <c r="U11" s="32"/>
      <c r="V11" s="29"/>
      <c r="W11" s="30"/>
      <c r="X11" s="32"/>
      <c r="Y11" s="29"/>
      <c r="Z11" s="33"/>
      <c r="AA11" s="34"/>
      <c r="AB11" s="29"/>
      <c r="AC11" s="33"/>
      <c r="AD11" s="34"/>
    </row>
    <row r="12" spans="2:30" ht="17.25" thickBot="1" x14ac:dyDescent="0.3">
      <c r="B12" s="4">
        <v>88</v>
      </c>
      <c r="C12" s="5">
        <v>24</v>
      </c>
      <c r="E12" s="4">
        <v>88</v>
      </c>
      <c r="F12" s="8">
        <v>12.4</v>
      </c>
      <c r="H12" s="4">
        <v>95</v>
      </c>
      <c r="I12" s="8">
        <v>3</v>
      </c>
      <c r="K12" s="4">
        <v>95</v>
      </c>
      <c r="L12" s="8">
        <v>3.15</v>
      </c>
      <c r="N12" s="31"/>
      <c r="O12" s="30"/>
      <c r="P12" s="29"/>
      <c r="Q12" s="31"/>
      <c r="R12" s="30"/>
      <c r="S12" s="29"/>
      <c r="T12" s="30"/>
      <c r="U12" s="32"/>
      <c r="V12" s="29"/>
      <c r="W12" s="30"/>
      <c r="X12" s="32"/>
      <c r="Y12" s="29"/>
      <c r="Z12" s="33"/>
      <c r="AA12" s="34"/>
      <c r="AB12" s="29"/>
      <c r="AC12" s="33"/>
      <c r="AD12" s="34"/>
    </row>
    <row r="13" spans="2:30" ht="17.25" thickBot="1" x14ac:dyDescent="0.3">
      <c r="B13" s="4">
        <v>86</v>
      </c>
      <c r="C13" s="5">
        <v>23</v>
      </c>
      <c r="E13" s="4">
        <v>86</v>
      </c>
      <c r="F13" s="8">
        <v>12.5</v>
      </c>
      <c r="H13" s="4">
        <v>94</v>
      </c>
      <c r="I13" s="8">
        <v>3.01</v>
      </c>
      <c r="K13" s="4">
        <v>94</v>
      </c>
      <c r="L13" s="8">
        <v>3.16</v>
      </c>
      <c r="N13" s="31"/>
      <c r="O13" s="30"/>
      <c r="P13" s="29"/>
      <c r="Q13" s="31"/>
      <c r="R13" s="30"/>
      <c r="S13" s="29"/>
      <c r="T13" s="30"/>
      <c r="U13" s="32"/>
      <c r="V13" s="29"/>
      <c r="W13" s="30"/>
      <c r="X13" s="32"/>
      <c r="Y13" s="29"/>
      <c r="Z13" s="33"/>
      <c r="AA13" s="34"/>
      <c r="AB13" s="29"/>
      <c r="AC13" s="33"/>
      <c r="AD13" s="34"/>
    </row>
    <row r="14" spans="2:30" ht="17.25" thickBot="1" x14ac:dyDescent="0.3">
      <c r="B14" s="4">
        <v>84</v>
      </c>
      <c r="C14" s="5">
        <v>22</v>
      </c>
      <c r="E14" s="4">
        <v>84</v>
      </c>
      <c r="F14" s="8">
        <v>12.6</v>
      </c>
      <c r="H14" s="4">
        <v>93</v>
      </c>
      <c r="I14" s="8">
        <v>3.02</v>
      </c>
      <c r="K14" s="4">
        <v>93</v>
      </c>
      <c r="L14" s="8">
        <v>3.17</v>
      </c>
      <c r="N14" s="31"/>
      <c r="O14" s="30"/>
      <c r="P14" s="29"/>
      <c r="Q14" s="31"/>
      <c r="R14" s="30"/>
      <c r="S14" s="29"/>
      <c r="T14" s="30"/>
      <c r="U14" s="32"/>
      <c r="V14" s="29"/>
      <c r="W14" s="30"/>
      <c r="X14" s="32"/>
      <c r="Y14" s="29"/>
      <c r="Z14" s="33"/>
      <c r="AA14" s="34"/>
      <c r="AB14" s="29"/>
      <c r="AC14" s="33"/>
      <c r="AD14" s="34"/>
    </row>
    <row r="15" spans="2:30" ht="17.25" thickBot="1" x14ac:dyDescent="0.3">
      <c r="B15" s="4">
        <v>82</v>
      </c>
      <c r="C15" s="5">
        <v>21</v>
      </c>
      <c r="E15" s="4">
        <v>82</v>
      </c>
      <c r="F15" s="8">
        <v>12.7</v>
      </c>
      <c r="H15" s="4">
        <v>92</v>
      </c>
      <c r="I15" s="8">
        <v>3.03</v>
      </c>
      <c r="K15" s="4">
        <v>92</v>
      </c>
      <c r="L15" s="8">
        <v>3.18</v>
      </c>
      <c r="N15" s="31"/>
      <c r="O15" s="30"/>
      <c r="P15" s="29"/>
      <c r="Q15" s="31"/>
      <c r="R15" s="30"/>
      <c r="S15" s="29"/>
      <c r="T15" s="30"/>
      <c r="U15" s="32"/>
      <c r="V15" s="29"/>
      <c r="W15" s="30"/>
      <c r="X15" s="32"/>
      <c r="Y15" s="29"/>
      <c r="Z15" s="30"/>
      <c r="AA15" s="32"/>
      <c r="AB15" s="29"/>
      <c r="AC15" s="33"/>
      <c r="AD15" s="34"/>
    </row>
    <row r="16" spans="2:30" ht="17.25" thickBot="1" x14ac:dyDescent="0.3">
      <c r="B16" s="4">
        <v>80</v>
      </c>
      <c r="C16" s="5">
        <v>20</v>
      </c>
      <c r="E16" s="4">
        <v>80</v>
      </c>
      <c r="F16" s="8">
        <v>12.8</v>
      </c>
      <c r="H16" s="4">
        <v>91</v>
      </c>
      <c r="I16" s="8">
        <v>3.04</v>
      </c>
      <c r="K16" s="4">
        <v>91</v>
      </c>
      <c r="L16" s="8">
        <v>3.19</v>
      </c>
      <c r="N16" s="31"/>
      <c r="O16" s="30"/>
      <c r="P16" s="29"/>
      <c r="Q16" s="31"/>
      <c r="R16" s="30"/>
      <c r="S16" s="29"/>
      <c r="T16" s="30"/>
      <c r="U16" s="32"/>
      <c r="V16" s="29"/>
      <c r="W16" s="30"/>
      <c r="X16" s="32"/>
      <c r="Y16" s="29"/>
      <c r="Z16" s="30"/>
      <c r="AA16" s="32"/>
      <c r="AB16" s="29"/>
      <c r="AC16" s="33"/>
      <c r="AD16" s="34"/>
    </row>
    <row r="17" spans="2:30" ht="17.25" thickBot="1" x14ac:dyDescent="0.3">
      <c r="B17" s="4">
        <v>78</v>
      </c>
      <c r="C17" s="5">
        <v>19</v>
      </c>
      <c r="E17" s="4">
        <v>78</v>
      </c>
      <c r="F17" s="8">
        <v>12.9</v>
      </c>
      <c r="H17" s="4">
        <v>90</v>
      </c>
      <c r="I17" s="8">
        <v>3.05</v>
      </c>
      <c r="K17" s="4">
        <v>90</v>
      </c>
      <c r="L17" s="8">
        <v>3.2</v>
      </c>
      <c r="N17" s="31"/>
      <c r="O17" s="30"/>
      <c r="P17" s="29"/>
      <c r="Q17" s="31"/>
      <c r="R17" s="30"/>
      <c r="S17" s="29"/>
      <c r="T17" s="30"/>
      <c r="U17" s="32"/>
      <c r="V17" s="29"/>
      <c r="W17" s="30"/>
      <c r="X17" s="32"/>
      <c r="Y17" s="29"/>
      <c r="Z17" s="30"/>
      <c r="AA17" s="32"/>
      <c r="AB17" s="29"/>
      <c r="AC17" s="33"/>
      <c r="AD17" s="34"/>
    </row>
    <row r="18" spans="2:30" ht="17.25" thickBot="1" x14ac:dyDescent="0.3">
      <c r="B18" s="4">
        <v>76</v>
      </c>
      <c r="C18" s="5">
        <v>18</v>
      </c>
      <c r="E18" s="4">
        <v>76</v>
      </c>
      <c r="F18" s="8">
        <v>13</v>
      </c>
      <c r="H18" s="4">
        <v>89</v>
      </c>
      <c r="I18" s="8">
        <v>3.06</v>
      </c>
      <c r="K18" s="4">
        <v>89</v>
      </c>
      <c r="L18" s="8">
        <v>3.21</v>
      </c>
      <c r="N18" s="31"/>
      <c r="O18" s="30"/>
      <c r="P18" s="29"/>
      <c r="Q18" s="31"/>
      <c r="R18" s="30"/>
      <c r="S18" s="29"/>
      <c r="T18" s="30"/>
      <c r="U18" s="32"/>
      <c r="V18" s="29"/>
      <c r="W18" s="30"/>
      <c r="X18" s="32"/>
      <c r="Y18" s="29"/>
      <c r="Z18" s="30"/>
      <c r="AA18" s="32"/>
      <c r="AB18" s="29"/>
      <c r="AC18" s="33"/>
      <c r="AD18" s="34"/>
    </row>
    <row r="19" spans="2:30" ht="17.25" thickBot="1" x14ac:dyDescent="0.3">
      <c r="B19" s="4">
        <v>74</v>
      </c>
      <c r="C19" s="5">
        <v>17</v>
      </c>
      <c r="E19" s="4">
        <v>74</v>
      </c>
      <c r="F19" s="8">
        <v>13.1</v>
      </c>
      <c r="H19" s="4">
        <v>88</v>
      </c>
      <c r="I19" s="8">
        <v>3.07</v>
      </c>
      <c r="K19" s="4">
        <v>88</v>
      </c>
      <c r="L19" s="8">
        <v>3.22</v>
      </c>
      <c r="N19" s="31"/>
      <c r="O19" s="30"/>
      <c r="P19" s="29"/>
      <c r="Q19" s="31"/>
      <c r="R19" s="30"/>
      <c r="S19" s="29"/>
      <c r="T19" s="30"/>
      <c r="U19" s="32"/>
      <c r="V19" s="29"/>
      <c r="W19" s="30"/>
      <c r="X19" s="32"/>
      <c r="Y19" s="29"/>
      <c r="Z19" s="30"/>
      <c r="AA19" s="32"/>
      <c r="AB19" s="29"/>
      <c r="AC19" s="33"/>
      <c r="AD19" s="34"/>
    </row>
    <row r="20" spans="2:30" ht="17.25" thickBot="1" x14ac:dyDescent="0.3">
      <c r="B20" s="4">
        <v>72</v>
      </c>
      <c r="C20" s="5">
        <v>16</v>
      </c>
      <c r="E20" s="4">
        <v>72</v>
      </c>
      <c r="F20" s="8">
        <v>13.2</v>
      </c>
      <c r="H20" s="4">
        <v>87</v>
      </c>
      <c r="I20" s="8">
        <v>3.08</v>
      </c>
      <c r="K20" s="4">
        <v>87</v>
      </c>
      <c r="L20" s="8">
        <v>3.23</v>
      </c>
      <c r="N20" s="31"/>
      <c r="O20" s="30"/>
      <c r="P20" s="29"/>
      <c r="Q20" s="31"/>
      <c r="R20" s="30"/>
      <c r="S20" s="29"/>
      <c r="T20" s="30"/>
      <c r="U20" s="32"/>
      <c r="V20" s="29"/>
      <c r="W20" s="30"/>
      <c r="X20" s="32"/>
      <c r="Y20" s="29"/>
      <c r="Z20" s="30"/>
      <c r="AA20" s="32"/>
      <c r="AB20" s="29"/>
      <c r="AC20" s="30"/>
      <c r="AD20" s="32"/>
    </row>
    <row r="21" spans="2:30" ht="17.25" thickBot="1" x14ac:dyDescent="0.3">
      <c r="B21" s="4">
        <v>70</v>
      </c>
      <c r="C21" s="5">
        <v>15</v>
      </c>
      <c r="E21" s="4">
        <v>69</v>
      </c>
      <c r="F21" s="8">
        <v>13.3</v>
      </c>
      <c r="H21" s="4">
        <v>86</v>
      </c>
      <c r="I21" s="8">
        <v>3.09</v>
      </c>
      <c r="K21" s="4">
        <v>86</v>
      </c>
      <c r="L21" s="8">
        <v>3.24</v>
      </c>
      <c r="N21" s="31"/>
      <c r="O21" s="30"/>
      <c r="P21" s="29"/>
      <c r="Q21" s="31"/>
      <c r="R21" s="30"/>
      <c r="S21" s="29"/>
      <c r="T21" s="30"/>
      <c r="U21" s="32"/>
      <c r="V21" s="29"/>
      <c r="W21" s="30"/>
      <c r="X21" s="32"/>
      <c r="Y21" s="29"/>
      <c r="Z21" s="30"/>
      <c r="AA21" s="32"/>
      <c r="AB21" s="29"/>
      <c r="AC21" s="30"/>
      <c r="AD21" s="32"/>
    </row>
    <row r="22" spans="2:30" ht="17.25" thickBot="1" x14ac:dyDescent="0.3">
      <c r="B22" s="4">
        <v>66</v>
      </c>
      <c r="C22" s="5">
        <v>14</v>
      </c>
      <c r="E22" s="4">
        <v>66</v>
      </c>
      <c r="F22" s="8">
        <v>13.4</v>
      </c>
      <c r="H22" s="4">
        <v>85</v>
      </c>
      <c r="I22" s="8">
        <v>3.1</v>
      </c>
      <c r="K22" s="4">
        <v>85</v>
      </c>
      <c r="L22" s="8">
        <v>3.25</v>
      </c>
      <c r="N22" s="31"/>
      <c r="O22" s="30"/>
      <c r="P22" s="29"/>
      <c r="Q22" s="31"/>
      <c r="R22" s="30"/>
      <c r="S22" s="29"/>
      <c r="T22" s="30"/>
      <c r="U22" s="32"/>
      <c r="V22" s="29"/>
      <c r="W22" s="30"/>
      <c r="X22" s="32"/>
      <c r="Y22" s="29"/>
      <c r="Z22" s="30"/>
      <c r="AA22" s="32"/>
      <c r="AB22" s="29"/>
      <c r="AC22" s="30"/>
      <c r="AD22" s="32"/>
    </row>
    <row r="23" spans="2:30" ht="17.25" thickBot="1" x14ac:dyDescent="0.3">
      <c r="B23" s="4">
        <v>62</v>
      </c>
      <c r="C23" s="5">
        <v>13</v>
      </c>
      <c r="E23" s="4">
        <v>63</v>
      </c>
      <c r="F23" s="8">
        <v>13.5</v>
      </c>
      <c r="H23" s="4">
        <v>84</v>
      </c>
      <c r="I23" s="8">
        <v>3.11</v>
      </c>
      <c r="K23" s="4">
        <v>84</v>
      </c>
      <c r="L23" s="8">
        <v>3.26</v>
      </c>
      <c r="N23" s="31"/>
      <c r="O23" s="30"/>
      <c r="P23" s="29"/>
      <c r="Q23" s="31"/>
      <c r="R23" s="30"/>
      <c r="S23" s="29"/>
      <c r="T23" s="30"/>
      <c r="U23" s="32"/>
      <c r="V23" s="29"/>
      <c r="W23" s="30"/>
      <c r="X23" s="32"/>
      <c r="Y23" s="29"/>
      <c r="Z23" s="30"/>
      <c r="AA23" s="32"/>
      <c r="AB23" s="29"/>
      <c r="AC23" s="30"/>
      <c r="AD23" s="32"/>
    </row>
    <row r="24" spans="2:30" ht="17.25" thickBot="1" x14ac:dyDescent="0.3">
      <c r="B24" s="4">
        <v>58</v>
      </c>
      <c r="C24" s="5">
        <v>12</v>
      </c>
      <c r="E24" s="4">
        <v>60</v>
      </c>
      <c r="F24" s="8">
        <v>13.6</v>
      </c>
      <c r="H24" s="4">
        <v>83</v>
      </c>
      <c r="I24" s="8">
        <v>3.12</v>
      </c>
      <c r="K24" s="4">
        <v>83</v>
      </c>
      <c r="L24" s="8">
        <v>3.27</v>
      </c>
      <c r="N24" s="31"/>
      <c r="O24" s="30"/>
      <c r="P24" s="29"/>
      <c r="Q24" s="31"/>
      <c r="R24" s="30"/>
      <c r="S24" s="29"/>
      <c r="T24" s="30"/>
      <c r="U24" s="32"/>
      <c r="V24" s="29"/>
      <c r="W24" s="30"/>
      <c r="X24" s="32"/>
      <c r="Y24" s="29"/>
      <c r="Z24" s="30"/>
      <c r="AA24" s="32"/>
      <c r="AB24" s="29"/>
      <c r="AC24" s="30"/>
      <c r="AD24" s="32"/>
    </row>
    <row r="25" spans="2:30" ht="17.25" thickBot="1" x14ac:dyDescent="0.3">
      <c r="B25" s="4">
        <v>54</v>
      </c>
      <c r="C25" s="5">
        <v>11</v>
      </c>
      <c r="E25" s="4">
        <v>57</v>
      </c>
      <c r="F25" s="8">
        <v>13.7</v>
      </c>
      <c r="H25" s="4">
        <v>82</v>
      </c>
      <c r="I25" s="8">
        <v>3.13</v>
      </c>
      <c r="K25" s="4">
        <v>82</v>
      </c>
      <c r="L25" s="8">
        <v>3.28</v>
      </c>
      <c r="N25" s="31"/>
      <c r="O25" s="30"/>
      <c r="P25" s="29"/>
      <c r="Q25" s="31"/>
      <c r="R25" s="30"/>
      <c r="S25" s="29"/>
      <c r="T25" s="30"/>
      <c r="U25" s="32"/>
      <c r="V25" s="29"/>
      <c r="W25" s="30"/>
      <c r="X25" s="32"/>
      <c r="Y25" s="29"/>
      <c r="Z25" s="30"/>
      <c r="AA25" s="32"/>
      <c r="AB25" s="29"/>
      <c r="AC25" s="30"/>
      <c r="AD25" s="32"/>
    </row>
    <row r="26" spans="2:30" ht="17.25" thickBot="1" x14ac:dyDescent="0.3">
      <c r="B26" s="4">
        <v>50</v>
      </c>
      <c r="C26" s="5">
        <v>10</v>
      </c>
      <c r="E26" s="4">
        <v>54</v>
      </c>
      <c r="F26" s="8">
        <v>13.8</v>
      </c>
      <c r="H26" s="4">
        <v>81</v>
      </c>
      <c r="I26" s="8">
        <v>3.14</v>
      </c>
      <c r="K26" s="4">
        <v>81</v>
      </c>
      <c r="L26" s="8">
        <v>3.29</v>
      </c>
      <c r="N26" s="31"/>
      <c r="O26" s="30"/>
      <c r="P26" s="29"/>
      <c r="Q26" s="31"/>
      <c r="R26" s="30"/>
      <c r="S26" s="29"/>
      <c r="T26" s="30"/>
      <c r="U26" s="32"/>
      <c r="V26" s="29"/>
      <c r="W26" s="30"/>
      <c r="X26" s="32"/>
      <c r="Y26" s="29"/>
      <c r="Z26" s="30"/>
      <c r="AA26" s="32"/>
      <c r="AB26" s="29"/>
      <c r="AC26" s="30"/>
      <c r="AD26" s="32"/>
    </row>
    <row r="27" spans="2:30" ht="17.25" thickBot="1" x14ac:dyDescent="0.3">
      <c r="B27" s="4">
        <v>46</v>
      </c>
      <c r="C27" s="5">
        <v>9</v>
      </c>
      <c r="E27" s="4">
        <v>51</v>
      </c>
      <c r="F27" s="8">
        <v>13.9</v>
      </c>
      <c r="H27" s="4">
        <v>80</v>
      </c>
      <c r="I27" s="8">
        <v>3.15</v>
      </c>
      <c r="K27" s="4">
        <v>80</v>
      </c>
      <c r="L27" s="8">
        <v>3.3</v>
      </c>
      <c r="N27" s="31"/>
      <c r="O27" s="30"/>
      <c r="P27" s="29"/>
      <c r="Q27" s="31"/>
      <c r="R27" s="30"/>
      <c r="S27" s="29"/>
      <c r="T27" s="30"/>
      <c r="U27" s="32"/>
      <c r="V27" s="29"/>
      <c r="W27" s="30"/>
      <c r="X27" s="32"/>
      <c r="Y27" s="29"/>
      <c r="Z27" s="30"/>
      <c r="AA27" s="32"/>
      <c r="AB27" s="29"/>
      <c r="AC27" s="30"/>
      <c r="AD27" s="32"/>
    </row>
    <row r="28" spans="2:30" ht="17.25" thickBot="1" x14ac:dyDescent="0.3">
      <c r="B28" s="4">
        <v>42</v>
      </c>
      <c r="C28" s="5">
        <v>8</v>
      </c>
      <c r="E28" s="4">
        <v>48</v>
      </c>
      <c r="F28" s="8">
        <v>14</v>
      </c>
      <c r="H28" s="4">
        <v>79</v>
      </c>
      <c r="I28" s="8">
        <v>3.16</v>
      </c>
      <c r="K28" s="4">
        <v>79</v>
      </c>
      <c r="L28" s="8">
        <v>3.31</v>
      </c>
      <c r="N28" s="31"/>
      <c r="O28" s="30"/>
      <c r="P28" s="29"/>
      <c r="Q28" s="31"/>
      <c r="R28" s="30"/>
      <c r="S28" s="29"/>
      <c r="T28" s="30"/>
      <c r="U28" s="32"/>
      <c r="V28" s="29"/>
      <c r="W28" s="30"/>
      <c r="X28" s="32"/>
      <c r="Y28" s="29"/>
      <c r="Z28" s="30"/>
      <c r="AA28" s="32"/>
      <c r="AB28" s="29"/>
      <c r="AC28" s="30"/>
      <c r="AD28" s="32"/>
    </row>
    <row r="29" spans="2:30" ht="17.25" thickBot="1" x14ac:dyDescent="0.3">
      <c r="B29" s="4">
        <v>38</v>
      </c>
      <c r="C29" s="5">
        <v>7</v>
      </c>
      <c r="E29" s="4">
        <v>46</v>
      </c>
      <c r="F29" s="8">
        <v>14.1</v>
      </c>
      <c r="H29" s="4">
        <v>78</v>
      </c>
      <c r="I29" s="8">
        <v>3.17</v>
      </c>
      <c r="K29" s="4">
        <v>78</v>
      </c>
      <c r="L29" s="8">
        <v>3.32</v>
      </c>
      <c r="N29" s="31"/>
      <c r="O29" s="30"/>
      <c r="P29" s="29"/>
      <c r="Q29" s="31"/>
      <c r="R29" s="30"/>
      <c r="S29" s="29"/>
      <c r="T29" s="30"/>
      <c r="U29" s="32"/>
      <c r="V29" s="29"/>
      <c r="W29" s="30"/>
      <c r="X29" s="32"/>
      <c r="Y29" s="29"/>
      <c r="Z29" s="30"/>
      <c r="AA29" s="32"/>
      <c r="AB29" s="29"/>
      <c r="AC29" s="30"/>
      <c r="AD29" s="32"/>
    </row>
    <row r="30" spans="2:30" ht="17.25" thickBot="1" x14ac:dyDescent="0.3">
      <c r="B30" s="4">
        <v>34</v>
      </c>
      <c r="C30" s="5">
        <v>6</v>
      </c>
      <c r="E30" s="4">
        <v>44</v>
      </c>
      <c r="F30" s="8">
        <v>14.2</v>
      </c>
      <c r="H30" s="4">
        <v>77</v>
      </c>
      <c r="I30" s="8">
        <v>3.18</v>
      </c>
      <c r="K30" s="4">
        <v>77</v>
      </c>
      <c r="L30" s="8">
        <v>3.33</v>
      </c>
      <c r="N30" s="31"/>
      <c r="O30" s="30"/>
      <c r="P30" s="29"/>
      <c r="Q30" s="31"/>
      <c r="R30" s="30"/>
      <c r="S30" s="29"/>
      <c r="T30" s="30"/>
      <c r="U30" s="32"/>
      <c r="V30" s="29"/>
      <c r="W30" s="30"/>
      <c r="X30" s="32"/>
      <c r="Y30" s="29"/>
      <c r="Z30" s="30"/>
      <c r="AA30" s="32"/>
      <c r="AB30" s="29"/>
      <c r="AC30" s="30"/>
      <c r="AD30" s="32"/>
    </row>
    <row r="31" spans="2:30" ht="17.25" thickBot="1" x14ac:dyDescent="0.3">
      <c r="B31" s="4">
        <v>30</v>
      </c>
      <c r="C31" s="5">
        <v>5</v>
      </c>
      <c r="E31" s="4">
        <v>42</v>
      </c>
      <c r="F31" s="8">
        <v>14.3</v>
      </c>
      <c r="H31" s="4">
        <v>76</v>
      </c>
      <c r="I31" s="8">
        <v>3.19</v>
      </c>
      <c r="K31" s="4">
        <v>76</v>
      </c>
      <c r="L31" s="8">
        <v>3.34</v>
      </c>
      <c r="N31" s="31"/>
      <c r="O31" s="30"/>
      <c r="P31" s="29"/>
      <c r="Q31" s="31"/>
      <c r="R31" s="30"/>
      <c r="S31" s="29"/>
      <c r="T31" s="30"/>
      <c r="U31" s="32"/>
      <c r="V31" s="29"/>
      <c r="W31" s="30"/>
      <c r="X31" s="32"/>
      <c r="Y31" s="29"/>
      <c r="Z31" s="30"/>
      <c r="AA31" s="32"/>
      <c r="AB31" s="29"/>
      <c r="AC31" s="30"/>
      <c r="AD31" s="32"/>
    </row>
    <row r="32" spans="2:30" ht="17.25" thickBot="1" x14ac:dyDescent="0.3">
      <c r="B32" s="4">
        <v>26</v>
      </c>
      <c r="C32" s="5">
        <v>4</v>
      </c>
      <c r="E32" s="4">
        <v>40</v>
      </c>
      <c r="F32" s="8">
        <v>14.4</v>
      </c>
      <c r="H32" s="4">
        <v>75</v>
      </c>
      <c r="I32" s="8">
        <v>3.2</v>
      </c>
      <c r="K32" s="4">
        <v>75</v>
      </c>
      <c r="L32" s="8">
        <v>3.35</v>
      </c>
      <c r="N32" s="31"/>
      <c r="O32" s="30"/>
      <c r="P32" s="29"/>
      <c r="Q32" s="31"/>
      <c r="R32" s="30"/>
      <c r="S32" s="29"/>
      <c r="T32" s="30"/>
      <c r="U32" s="32"/>
      <c r="V32" s="29"/>
      <c r="W32" s="30"/>
      <c r="X32" s="32"/>
      <c r="Y32" s="29"/>
      <c r="Z32" s="30"/>
      <c r="AA32" s="32"/>
      <c r="AB32" s="29"/>
      <c r="AC32" s="30"/>
      <c r="AD32" s="32"/>
    </row>
    <row r="33" spans="2:30" ht="17.25" thickBot="1" x14ac:dyDescent="0.3">
      <c r="B33" s="4">
        <v>22</v>
      </c>
      <c r="C33" s="5">
        <v>3</v>
      </c>
      <c r="E33" s="4">
        <v>38</v>
      </c>
      <c r="F33" s="8">
        <v>14.5</v>
      </c>
      <c r="H33" s="4">
        <v>74</v>
      </c>
      <c r="I33" s="8">
        <v>3.21</v>
      </c>
      <c r="K33" s="4">
        <v>74</v>
      </c>
      <c r="L33" s="8">
        <v>3.36</v>
      </c>
      <c r="N33" s="31"/>
      <c r="O33" s="30"/>
      <c r="P33" s="29"/>
      <c r="Q33" s="31"/>
      <c r="R33" s="30"/>
      <c r="S33" s="29"/>
      <c r="T33" s="30"/>
      <c r="U33" s="32"/>
      <c r="V33" s="29"/>
      <c r="W33" s="30"/>
      <c r="X33" s="32"/>
      <c r="Y33" s="29"/>
      <c r="Z33" s="30"/>
      <c r="AA33" s="32"/>
      <c r="AB33" s="29"/>
      <c r="AC33" s="30"/>
      <c r="AD33" s="32"/>
    </row>
    <row r="34" spans="2:30" ht="17.25" thickBot="1" x14ac:dyDescent="0.3">
      <c r="B34" s="4">
        <v>16</v>
      </c>
      <c r="C34" s="5">
        <v>2</v>
      </c>
      <c r="E34" s="4">
        <v>36</v>
      </c>
      <c r="F34" s="8">
        <v>14.6</v>
      </c>
      <c r="H34" s="4">
        <v>73</v>
      </c>
      <c r="I34" s="8">
        <v>3.22</v>
      </c>
      <c r="K34" s="4">
        <v>73</v>
      </c>
      <c r="L34" s="8">
        <v>3.37</v>
      </c>
      <c r="N34" s="31"/>
      <c r="O34" s="30"/>
      <c r="P34" s="29"/>
      <c r="Q34" s="31"/>
      <c r="R34" s="30"/>
      <c r="S34" s="29"/>
      <c r="T34" s="30"/>
      <c r="U34" s="32"/>
      <c r="V34" s="29"/>
      <c r="W34" s="30"/>
      <c r="X34" s="32"/>
      <c r="Y34" s="29"/>
      <c r="Z34" s="30"/>
      <c r="AA34" s="32"/>
      <c r="AB34" s="29"/>
      <c r="AC34" s="30"/>
      <c r="AD34" s="32"/>
    </row>
    <row r="35" spans="2:30" ht="17.25" thickBot="1" x14ac:dyDescent="0.3">
      <c r="B35" s="4">
        <v>6</v>
      </c>
      <c r="C35" s="5">
        <v>1</v>
      </c>
      <c r="E35" s="4">
        <v>34</v>
      </c>
      <c r="F35" s="8">
        <v>14.7</v>
      </c>
      <c r="H35" s="4">
        <v>72</v>
      </c>
      <c r="I35" s="8">
        <v>3.23</v>
      </c>
      <c r="K35" s="4">
        <v>72</v>
      </c>
      <c r="L35" s="8">
        <v>3.38</v>
      </c>
      <c r="N35" s="31"/>
      <c r="O35" s="30"/>
      <c r="P35" s="29"/>
      <c r="Q35" s="31"/>
      <c r="R35" s="30"/>
      <c r="S35" s="29"/>
      <c r="T35" s="30"/>
      <c r="U35" s="32"/>
      <c r="V35" s="29"/>
      <c r="W35" s="30"/>
      <c r="X35" s="32"/>
      <c r="Y35" s="29"/>
      <c r="Z35" s="30"/>
      <c r="AA35" s="32"/>
      <c r="AB35" s="29"/>
      <c r="AC35" s="30"/>
      <c r="AD35" s="32"/>
    </row>
    <row r="36" spans="2:30" ht="17.25" thickBot="1" x14ac:dyDescent="0.3">
      <c r="B36" s="6"/>
      <c r="E36" s="4">
        <v>32</v>
      </c>
      <c r="F36" s="8">
        <v>14.8</v>
      </c>
      <c r="H36" s="4">
        <v>71</v>
      </c>
      <c r="I36" s="8">
        <v>3.24</v>
      </c>
      <c r="K36" s="4">
        <v>71</v>
      </c>
      <c r="L36" s="8">
        <v>3.39</v>
      </c>
      <c r="N36" s="31"/>
      <c r="O36" s="30"/>
      <c r="P36" s="29"/>
      <c r="Q36" s="31"/>
      <c r="R36" s="30"/>
      <c r="S36" s="29"/>
      <c r="T36" s="30"/>
      <c r="U36" s="32"/>
      <c r="V36" s="29"/>
      <c r="W36" s="30"/>
      <c r="X36" s="32"/>
      <c r="Y36" s="29"/>
      <c r="Z36" s="30"/>
      <c r="AA36" s="32"/>
      <c r="AB36" s="29"/>
      <c r="AC36" s="30"/>
      <c r="AD36" s="32"/>
    </row>
    <row r="37" spans="2:30" ht="17.25" thickBot="1" x14ac:dyDescent="0.3">
      <c r="B37" s="6"/>
      <c r="E37" s="4">
        <v>31</v>
      </c>
      <c r="F37" s="8">
        <v>14.9</v>
      </c>
      <c r="H37" s="4">
        <v>69</v>
      </c>
      <c r="I37" s="8">
        <v>3.25</v>
      </c>
      <c r="K37" s="4">
        <v>70</v>
      </c>
      <c r="L37" s="8">
        <v>3.4</v>
      </c>
      <c r="N37" s="31"/>
      <c r="O37" s="30"/>
      <c r="P37" s="29"/>
      <c r="Q37" s="31"/>
      <c r="R37" s="30"/>
      <c r="S37" s="29"/>
      <c r="T37" s="30"/>
      <c r="U37" s="32"/>
      <c r="V37" s="29"/>
      <c r="W37" s="30"/>
      <c r="X37" s="32"/>
      <c r="Y37" s="29"/>
      <c r="Z37" s="30"/>
      <c r="AA37" s="32"/>
      <c r="AB37" s="29"/>
      <c r="AC37" s="30"/>
      <c r="AD37" s="32"/>
    </row>
    <row r="38" spans="2:30" ht="16.5" customHeight="1" thickBot="1" x14ac:dyDescent="0.3">
      <c r="E38" s="4">
        <v>30</v>
      </c>
      <c r="F38" s="8">
        <v>15</v>
      </c>
      <c r="H38" s="4">
        <v>67</v>
      </c>
      <c r="I38" s="8">
        <v>3.26</v>
      </c>
      <c r="K38" s="4">
        <v>69</v>
      </c>
      <c r="L38" s="8">
        <v>3.41</v>
      </c>
      <c r="N38" s="31"/>
      <c r="O38" s="30"/>
      <c r="P38" s="29"/>
      <c r="Q38" s="31"/>
      <c r="R38" s="30"/>
      <c r="S38" s="29"/>
      <c r="T38" s="30"/>
      <c r="U38" s="32"/>
      <c r="V38" s="29"/>
      <c r="W38" s="30"/>
      <c r="X38" s="32"/>
      <c r="Y38" s="29"/>
      <c r="Z38" s="30"/>
      <c r="AA38" s="32"/>
      <c r="AB38" s="29"/>
      <c r="AC38" s="30"/>
      <c r="AD38" s="32"/>
    </row>
    <row r="39" spans="2:30" ht="17.25" thickBot="1" x14ac:dyDescent="0.3">
      <c r="E39" s="4">
        <v>29</v>
      </c>
      <c r="F39" s="8">
        <v>15.1</v>
      </c>
      <c r="H39" s="4">
        <v>65</v>
      </c>
      <c r="I39" s="8">
        <v>3.27</v>
      </c>
      <c r="K39" s="4">
        <v>68</v>
      </c>
      <c r="L39" s="8">
        <v>3.42</v>
      </c>
      <c r="N39" s="31"/>
      <c r="O39" s="30"/>
      <c r="P39" s="29"/>
      <c r="Q39" s="31"/>
      <c r="R39" s="30"/>
      <c r="S39" s="29"/>
      <c r="T39" s="30"/>
      <c r="U39" s="32"/>
      <c r="V39" s="29"/>
      <c r="W39" s="30"/>
      <c r="X39" s="32"/>
      <c r="Y39" s="29"/>
      <c r="Z39" s="30"/>
      <c r="AA39" s="32"/>
      <c r="AB39" s="29"/>
      <c r="AC39" s="30"/>
      <c r="AD39" s="32"/>
    </row>
    <row r="40" spans="2:30" ht="17.25" thickBot="1" x14ac:dyDescent="0.3">
      <c r="E40" s="4">
        <v>28</v>
      </c>
      <c r="F40" s="8">
        <v>15.2</v>
      </c>
      <c r="H40" s="4">
        <v>63</v>
      </c>
      <c r="I40" s="8">
        <v>3.28</v>
      </c>
      <c r="K40" s="4">
        <v>67</v>
      </c>
      <c r="L40" s="8">
        <v>3.43</v>
      </c>
      <c r="N40" s="35"/>
      <c r="O40" s="29"/>
      <c r="P40" s="29"/>
      <c r="Q40" s="31"/>
      <c r="R40" s="30"/>
      <c r="S40" s="29"/>
      <c r="T40" s="30"/>
      <c r="U40" s="32"/>
      <c r="V40" s="29"/>
      <c r="W40" s="30"/>
      <c r="X40" s="32"/>
      <c r="Y40" s="29"/>
      <c r="Z40" s="30"/>
      <c r="AA40" s="32"/>
      <c r="AB40" s="29"/>
      <c r="AC40" s="30"/>
      <c r="AD40" s="32"/>
    </row>
    <row r="41" spans="2:30" ht="17.25" thickBot="1" x14ac:dyDescent="0.3">
      <c r="E41" s="4">
        <v>27</v>
      </c>
      <c r="F41" s="8">
        <v>15.3</v>
      </c>
      <c r="H41" s="4">
        <v>61</v>
      </c>
      <c r="I41" s="8">
        <v>3.29</v>
      </c>
      <c r="K41" s="4">
        <v>66</v>
      </c>
      <c r="L41" s="8">
        <v>3.44</v>
      </c>
      <c r="N41" s="35"/>
      <c r="O41" s="29"/>
      <c r="P41" s="29"/>
      <c r="Q41" s="31"/>
      <c r="R41" s="30"/>
      <c r="S41" s="29"/>
      <c r="T41" s="30"/>
      <c r="U41" s="32"/>
      <c r="V41" s="29"/>
      <c r="W41" s="30"/>
      <c r="X41" s="32"/>
      <c r="Y41" s="29"/>
      <c r="Z41" s="30"/>
      <c r="AA41" s="32"/>
      <c r="AB41" s="29"/>
      <c r="AC41" s="30"/>
      <c r="AD41" s="32"/>
    </row>
    <row r="42" spans="2:30" ht="17.25" thickBot="1" x14ac:dyDescent="0.3">
      <c r="E42" s="4">
        <v>26</v>
      </c>
      <c r="F42" s="8">
        <v>15.4</v>
      </c>
      <c r="H42" s="7">
        <v>59</v>
      </c>
      <c r="I42" s="9">
        <v>3.3</v>
      </c>
      <c r="K42" s="4">
        <v>65</v>
      </c>
      <c r="L42" s="8">
        <v>3.45</v>
      </c>
      <c r="N42" s="35"/>
      <c r="O42" s="29"/>
      <c r="P42" s="29"/>
      <c r="Q42" s="31"/>
      <c r="R42" s="30"/>
      <c r="S42" s="29"/>
      <c r="T42" s="30"/>
      <c r="U42" s="32"/>
      <c r="V42" s="29"/>
      <c r="W42" s="30"/>
      <c r="X42" s="32"/>
      <c r="Y42" s="29"/>
      <c r="Z42" s="30"/>
      <c r="AA42" s="32"/>
      <c r="AB42" s="29"/>
      <c r="AC42" s="30"/>
      <c r="AD42" s="32"/>
    </row>
    <row r="43" spans="2:30" ht="17.25" thickBot="1" x14ac:dyDescent="0.3">
      <c r="E43" s="4">
        <v>25</v>
      </c>
      <c r="F43" s="8">
        <v>15.6</v>
      </c>
      <c r="H43" s="4">
        <v>57</v>
      </c>
      <c r="I43" s="8">
        <v>3.31</v>
      </c>
      <c r="K43" s="4">
        <v>64</v>
      </c>
      <c r="L43" s="8">
        <v>3.46</v>
      </c>
      <c r="N43" s="35"/>
      <c r="O43" s="29"/>
      <c r="P43" s="29"/>
      <c r="Q43" s="31"/>
      <c r="R43" s="30"/>
      <c r="S43" s="29"/>
      <c r="T43" s="30"/>
      <c r="U43" s="32"/>
      <c r="V43" s="29"/>
      <c r="W43" s="30"/>
      <c r="X43" s="32"/>
      <c r="Y43" s="29"/>
      <c r="Z43" s="30"/>
      <c r="AA43" s="32"/>
      <c r="AB43" s="29"/>
      <c r="AC43" s="30"/>
      <c r="AD43" s="32"/>
    </row>
    <row r="44" spans="2:30" ht="17.25" thickBot="1" x14ac:dyDescent="0.3">
      <c r="E44" s="4">
        <v>24</v>
      </c>
      <c r="F44" s="8">
        <v>15.8</v>
      </c>
      <c r="H44" s="4">
        <v>55</v>
      </c>
      <c r="I44" s="8">
        <v>3.32</v>
      </c>
      <c r="K44" s="4">
        <v>63</v>
      </c>
      <c r="L44" s="8">
        <v>3.47</v>
      </c>
      <c r="N44" s="35"/>
      <c r="O44" s="29"/>
      <c r="P44" s="29"/>
      <c r="Q44" s="31"/>
      <c r="R44" s="30"/>
      <c r="S44" s="29"/>
      <c r="T44" s="30"/>
      <c r="U44" s="32"/>
      <c r="V44" s="29"/>
      <c r="W44" s="30"/>
      <c r="X44" s="32"/>
      <c r="Y44" s="29"/>
      <c r="Z44" s="30"/>
      <c r="AA44" s="32"/>
      <c r="AB44" s="29"/>
      <c r="AC44" s="30"/>
      <c r="AD44" s="32"/>
    </row>
    <row r="45" spans="2:30" ht="17.25" thickBot="1" x14ac:dyDescent="0.3">
      <c r="E45" s="4">
        <v>23</v>
      </c>
      <c r="F45" s="8">
        <v>16</v>
      </c>
      <c r="H45" s="4">
        <v>54</v>
      </c>
      <c r="I45" s="8">
        <v>3.33</v>
      </c>
      <c r="K45" s="4">
        <v>62</v>
      </c>
      <c r="L45" s="8">
        <v>3.48</v>
      </c>
      <c r="N45" s="35"/>
      <c r="O45" s="29"/>
      <c r="P45" s="29"/>
      <c r="Q45" s="31"/>
      <c r="R45" s="30"/>
      <c r="S45" s="29"/>
      <c r="T45" s="30"/>
      <c r="U45" s="32"/>
      <c r="V45" s="29"/>
      <c r="W45" s="30"/>
      <c r="X45" s="32"/>
      <c r="Y45" s="29"/>
      <c r="Z45" s="30"/>
      <c r="AA45" s="32"/>
      <c r="AB45" s="29"/>
      <c r="AC45" s="30"/>
      <c r="AD45" s="32"/>
    </row>
    <row r="46" spans="2:30" ht="17.25" thickBot="1" x14ac:dyDescent="0.3">
      <c r="E46" s="4">
        <v>22</v>
      </c>
      <c r="F46" s="8">
        <v>16.2</v>
      </c>
      <c r="H46" s="4">
        <v>53</v>
      </c>
      <c r="I46" s="8">
        <v>3.34</v>
      </c>
      <c r="K46" s="4">
        <v>61</v>
      </c>
      <c r="L46" s="8">
        <v>3.49</v>
      </c>
      <c r="N46" s="35"/>
      <c r="O46" s="29"/>
      <c r="P46" s="29"/>
      <c r="Q46" s="31"/>
      <c r="R46" s="30"/>
      <c r="S46" s="29"/>
      <c r="T46" s="30"/>
      <c r="U46" s="32"/>
      <c r="V46" s="29"/>
      <c r="W46" s="30"/>
      <c r="X46" s="32"/>
      <c r="Y46" s="29"/>
      <c r="Z46" s="30"/>
      <c r="AA46" s="32"/>
      <c r="AB46" s="29"/>
      <c r="AC46" s="30"/>
      <c r="AD46" s="32"/>
    </row>
    <row r="47" spans="2:30" ht="17.25" thickBot="1" x14ac:dyDescent="0.3">
      <c r="E47" s="4">
        <v>21</v>
      </c>
      <c r="F47" s="8">
        <v>16.399999999999999</v>
      </c>
      <c r="H47" s="4">
        <v>52</v>
      </c>
      <c r="I47" s="8">
        <v>3.35</v>
      </c>
      <c r="K47" s="4">
        <v>60</v>
      </c>
      <c r="L47" s="8">
        <v>3.5</v>
      </c>
      <c r="N47" s="35"/>
      <c r="O47" s="29"/>
      <c r="P47" s="29"/>
      <c r="Q47" s="31"/>
      <c r="R47" s="30"/>
      <c r="S47" s="29"/>
      <c r="T47" s="30"/>
      <c r="U47" s="32"/>
      <c r="V47" s="29"/>
      <c r="W47" s="30"/>
      <c r="X47" s="32"/>
      <c r="Y47" s="29"/>
      <c r="Z47" s="30"/>
      <c r="AA47" s="32"/>
      <c r="AB47" s="29"/>
      <c r="AC47" s="30"/>
      <c r="AD47" s="32"/>
    </row>
    <row r="48" spans="2:30" ht="17.25" thickBot="1" x14ac:dyDescent="0.3">
      <c r="E48" s="4">
        <v>20</v>
      </c>
      <c r="F48" s="8">
        <v>16.7</v>
      </c>
      <c r="H48" s="4">
        <v>51</v>
      </c>
      <c r="I48" s="8">
        <v>3.36</v>
      </c>
      <c r="K48" s="4">
        <v>59</v>
      </c>
      <c r="L48" s="8">
        <v>3.51</v>
      </c>
      <c r="N48" s="35"/>
      <c r="O48" s="29"/>
      <c r="P48" s="29"/>
      <c r="Q48" s="31"/>
      <c r="R48" s="30"/>
      <c r="S48" s="29"/>
      <c r="T48" s="30"/>
      <c r="U48" s="32"/>
      <c r="V48" s="29"/>
      <c r="W48" s="30"/>
      <c r="X48" s="32"/>
      <c r="Y48" s="29"/>
      <c r="Z48" s="30"/>
      <c r="AA48" s="32"/>
      <c r="AB48" s="29"/>
      <c r="AC48" s="30"/>
      <c r="AD48" s="32"/>
    </row>
    <row r="49" spans="5:30" ht="17.25" thickBot="1" x14ac:dyDescent="0.3">
      <c r="E49" s="4">
        <v>19</v>
      </c>
      <c r="F49" s="8">
        <v>16.899999999999999</v>
      </c>
      <c r="H49" s="4">
        <v>50</v>
      </c>
      <c r="I49" s="8">
        <v>3.37</v>
      </c>
      <c r="K49" s="4">
        <v>58</v>
      </c>
      <c r="L49" s="8">
        <v>3.52</v>
      </c>
      <c r="N49" s="35"/>
      <c r="O49" s="29"/>
      <c r="P49" s="29"/>
      <c r="Q49" s="31"/>
      <c r="R49" s="30"/>
      <c r="S49" s="29"/>
      <c r="T49" s="30"/>
      <c r="U49" s="32"/>
      <c r="V49" s="29"/>
      <c r="W49" s="30"/>
      <c r="X49" s="32"/>
      <c r="Y49" s="29"/>
      <c r="Z49" s="30"/>
      <c r="AA49" s="32"/>
      <c r="AB49" s="29"/>
      <c r="AC49" s="30"/>
      <c r="AD49" s="32"/>
    </row>
    <row r="50" spans="5:30" ht="17.25" thickBot="1" x14ac:dyDescent="0.3">
      <c r="E50" s="4">
        <v>18</v>
      </c>
      <c r="F50" s="8">
        <v>17.100000000000001</v>
      </c>
      <c r="H50" s="4">
        <v>49</v>
      </c>
      <c r="I50" s="8">
        <v>3.38</v>
      </c>
      <c r="K50" s="4">
        <v>57</v>
      </c>
      <c r="L50" s="8">
        <v>3.53</v>
      </c>
      <c r="N50" s="35"/>
      <c r="O50" s="29"/>
      <c r="P50" s="29"/>
      <c r="Q50" s="31"/>
      <c r="R50" s="30"/>
      <c r="S50" s="29"/>
      <c r="T50" s="30"/>
      <c r="U50" s="32"/>
      <c r="V50" s="29"/>
      <c r="W50" s="30"/>
      <c r="X50" s="32"/>
      <c r="Y50" s="29"/>
      <c r="Z50" s="30"/>
      <c r="AA50" s="32"/>
      <c r="AB50" s="29"/>
      <c r="AC50" s="30"/>
      <c r="AD50" s="32"/>
    </row>
    <row r="51" spans="5:30" ht="17.25" thickBot="1" x14ac:dyDescent="0.3">
      <c r="E51" s="4">
        <v>17</v>
      </c>
      <c r="F51" s="8">
        <v>17.3</v>
      </c>
      <c r="H51" s="4">
        <v>48</v>
      </c>
      <c r="I51" s="8">
        <v>3.39</v>
      </c>
      <c r="K51" s="4">
        <v>56</v>
      </c>
      <c r="L51" s="8">
        <v>3.54</v>
      </c>
      <c r="N51" s="35"/>
      <c r="O51" s="29"/>
      <c r="P51" s="29"/>
      <c r="Q51" s="31"/>
      <c r="R51" s="30"/>
      <c r="S51" s="29"/>
      <c r="T51" s="30"/>
      <c r="U51" s="32"/>
      <c r="V51" s="29"/>
      <c r="W51" s="30"/>
      <c r="X51" s="32"/>
      <c r="Y51" s="29"/>
      <c r="Z51" s="30"/>
      <c r="AA51" s="32"/>
      <c r="AB51" s="29"/>
      <c r="AC51" s="30"/>
      <c r="AD51" s="32"/>
    </row>
    <row r="52" spans="5:30" ht="16.5" thickBot="1" x14ac:dyDescent="0.3">
      <c r="E52" s="4">
        <v>16</v>
      </c>
      <c r="F52" s="8">
        <v>17.5</v>
      </c>
      <c r="H52" s="4">
        <v>47</v>
      </c>
      <c r="I52" s="8">
        <v>3.4</v>
      </c>
      <c r="K52" s="4">
        <v>55</v>
      </c>
      <c r="L52" s="8">
        <v>3.55</v>
      </c>
      <c r="N52" s="35"/>
      <c r="O52" s="29"/>
      <c r="P52" s="29"/>
      <c r="Q52" s="35"/>
      <c r="R52" s="29"/>
      <c r="S52" s="29"/>
      <c r="T52" s="30"/>
      <c r="U52" s="32"/>
      <c r="V52" s="29"/>
      <c r="W52" s="30"/>
      <c r="X52" s="32"/>
      <c r="Y52" s="29"/>
      <c r="Z52" s="30"/>
      <c r="AA52" s="32"/>
      <c r="AB52" s="29"/>
      <c r="AC52" s="30"/>
      <c r="AD52" s="32"/>
    </row>
    <row r="53" spans="5:30" ht="16.5" thickBot="1" x14ac:dyDescent="0.3">
      <c r="E53" s="4">
        <v>15</v>
      </c>
      <c r="F53" s="8">
        <v>17.600000000000001</v>
      </c>
      <c r="H53" s="4">
        <v>46</v>
      </c>
      <c r="I53" s="8">
        <v>3.41</v>
      </c>
      <c r="K53" s="4">
        <v>54</v>
      </c>
      <c r="L53" s="8">
        <v>3.56</v>
      </c>
      <c r="N53" s="35"/>
      <c r="O53" s="29"/>
      <c r="P53" s="29"/>
      <c r="Q53" s="35"/>
      <c r="R53" s="29"/>
      <c r="S53" s="29"/>
      <c r="T53" s="30"/>
      <c r="U53" s="32"/>
      <c r="V53" s="29"/>
      <c r="W53" s="30"/>
      <c r="X53" s="32"/>
      <c r="Y53" s="29"/>
      <c r="Z53" s="30"/>
      <c r="AA53" s="32"/>
      <c r="AB53" s="33"/>
      <c r="AC53" s="30"/>
      <c r="AD53" s="32"/>
    </row>
    <row r="54" spans="5:30" ht="16.5" thickBot="1" x14ac:dyDescent="0.3">
      <c r="E54" s="4">
        <v>14</v>
      </c>
      <c r="F54" s="8">
        <v>17.7</v>
      </c>
      <c r="H54" s="4">
        <v>45</v>
      </c>
      <c r="I54" s="8">
        <v>3.42</v>
      </c>
      <c r="K54" s="4">
        <v>53</v>
      </c>
      <c r="L54" s="8">
        <v>3.57</v>
      </c>
      <c r="N54" s="35"/>
      <c r="O54" s="29"/>
      <c r="P54" s="29"/>
      <c r="Q54" s="35"/>
      <c r="R54" s="29"/>
      <c r="S54" s="29"/>
      <c r="T54" s="30"/>
      <c r="U54" s="32"/>
      <c r="V54" s="29"/>
      <c r="W54" s="30"/>
      <c r="X54" s="32"/>
      <c r="Y54" s="29"/>
      <c r="Z54" s="30"/>
      <c r="AA54" s="32"/>
      <c r="AB54" s="33"/>
      <c r="AC54" s="30"/>
      <c r="AD54" s="32"/>
    </row>
    <row r="55" spans="5:30" ht="16.5" thickBot="1" x14ac:dyDescent="0.3">
      <c r="E55" s="4">
        <v>13</v>
      </c>
      <c r="F55" s="8">
        <v>17.8</v>
      </c>
      <c r="H55" s="4">
        <v>44</v>
      </c>
      <c r="I55" s="8">
        <v>3.43</v>
      </c>
      <c r="K55" s="4">
        <v>52</v>
      </c>
      <c r="L55" s="8">
        <v>3.58</v>
      </c>
      <c r="N55" s="35"/>
      <c r="O55" s="29"/>
      <c r="P55" s="29"/>
      <c r="Q55" s="35"/>
      <c r="R55" s="29"/>
      <c r="S55" s="29"/>
      <c r="T55" s="30"/>
      <c r="U55" s="32"/>
      <c r="V55" s="29"/>
      <c r="W55" s="30"/>
      <c r="X55" s="32"/>
      <c r="Y55" s="29"/>
      <c r="Z55" s="30"/>
      <c r="AA55" s="32"/>
      <c r="AB55" s="33"/>
      <c r="AC55" s="30"/>
      <c r="AD55" s="32"/>
    </row>
    <row r="56" spans="5:30" ht="16.5" thickBot="1" x14ac:dyDescent="0.3">
      <c r="E56" s="4">
        <v>12</v>
      </c>
      <c r="F56" s="8">
        <v>18</v>
      </c>
      <c r="H56" s="4">
        <v>43</v>
      </c>
      <c r="I56" s="8">
        <v>3.44</v>
      </c>
      <c r="K56" s="4">
        <v>51</v>
      </c>
      <c r="L56" s="8">
        <v>3.59</v>
      </c>
      <c r="N56" s="35"/>
      <c r="O56" s="29"/>
      <c r="P56" s="29"/>
      <c r="Q56" s="35"/>
      <c r="R56" s="29"/>
      <c r="S56" s="29"/>
      <c r="T56" s="30"/>
      <c r="U56" s="32"/>
      <c r="V56" s="29"/>
      <c r="W56" s="30"/>
      <c r="X56" s="32"/>
      <c r="Y56" s="29"/>
      <c r="Z56" s="30"/>
      <c r="AA56" s="32"/>
      <c r="AB56" s="33"/>
      <c r="AC56" s="30"/>
      <c r="AD56" s="32"/>
    </row>
    <row r="57" spans="5:30" ht="16.5" thickBot="1" x14ac:dyDescent="0.3">
      <c r="E57" s="4">
        <v>11</v>
      </c>
      <c r="F57" s="8">
        <v>18.100000000000001</v>
      </c>
      <c r="H57" s="4">
        <v>42</v>
      </c>
      <c r="I57" s="8">
        <v>3.45</v>
      </c>
      <c r="K57" s="4">
        <v>50</v>
      </c>
      <c r="L57" s="8">
        <v>4</v>
      </c>
      <c r="N57" s="35"/>
      <c r="O57" s="29"/>
      <c r="P57" s="29"/>
      <c r="Q57" s="35"/>
      <c r="R57" s="29"/>
      <c r="S57" s="29"/>
      <c r="T57" s="30"/>
      <c r="U57" s="32"/>
      <c r="V57" s="29"/>
      <c r="W57" s="30"/>
      <c r="X57" s="32"/>
      <c r="Y57" s="29"/>
      <c r="Z57" s="30"/>
      <c r="AA57" s="32"/>
      <c r="AB57" s="33"/>
      <c r="AC57" s="30"/>
      <c r="AD57" s="32"/>
    </row>
    <row r="58" spans="5:30" ht="16.5" thickBot="1" x14ac:dyDescent="0.3">
      <c r="E58" s="4">
        <v>10</v>
      </c>
      <c r="F58" s="8">
        <v>18.2</v>
      </c>
      <c r="H58" s="4">
        <v>41</v>
      </c>
      <c r="I58" s="8">
        <v>3.46</v>
      </c>
      <c r="K58" s="4">
        <v>49</v>
      </c>
      <c r="L58" s="8">
        <v>4.0199999999999996</v>
      </c>
      <c r="N58" s="35"/>
      <c r="O58" s="29"/>
      <c r="P58" s="29"/>
      <c r="Q58" s="35"/>
      <c r="R58" s="29"/>
      <c r="S58" s="29"/>
      <c r="T58" s="30"/>
      <c r="U58" s="32"/>
      <c r="V58" s="29"/>
      <c r="W58" s="30"/>
      <c r="X58" s="32"/>
      <c r="Y58" s="29"/>
      <c r="Z58" s="30"/>
      <c r="AA58" s="32"/>
      <c r="AB58" s="33"/>
      <c r="AC58" s="30"/>
      <c r="AD58" s="32"/>
    </row>
    <row r="59" spans="5:30" ht="16.5" thickBot="1" x14ac:dyDescent="0.3">
      <c r="E59" s="4">
        <v>9</v>
      </c>
      <c r="F59" s="8">
        <v>18.3</v>
      </c>
      <c r="H59" s="4">
        <v>40</v>
      </c>
      <c r="I59" s="8">
        <v>3.47</v>
      </c>
      <c r="K59" s="4">
        <v>48</v>
      </c>
      <c r="L59" s="8">
        <v>4.04</v>
      </c>
      <c r="N59" s="35"/>
      <c r="O59" s="29"/>
      <c r="P59" s="29"/>
      <c r="Q59" s="35"/>
      <c r="R59" s="29"/>
      <c r="S59" s="29"/>
      <c r="T59" s="30"/>
      <c r="U59" s="32"/>
      <c r="V59" s="29"/>
      <c r="W59" s="30"/>
      <c r="X59" s="32"/>
      <c r="Y59" s="29"/>
      <c r="Z59" s="30"/>
      <c r="AA59" s="32"/>
      <c r="AB59" s="33"/>
      <c r="AC59" s="30"/>
      <c r="AD59" s="32"/>
    </row>
    <row r="60" spans="5:30" ht="16.5" thickBot="1" x14ac:dyDescent="0.3">
      <c r="E60" s="4">
        <v>8</v>
      </c>
      <c r="F60" s="8">
        <v>18.399999999999999</v>
      </c>
      <c r="H60" s="4">
        <v>39</v>
      </c>
      <c r="I60" s="8">
        <v>3.48</v>
      </c>
      <c r="K60" s="4">
        <v>47</v>
      </c>
      <c r="L60" s="8">
        <v>4.0599999999999996</v>
      </c>
      <c r="N60" s="35"/>
      <c r="O60" s="29"/>
      <c r="P60" s="29"/>
      <c r="Q60" s="35"/>
      <c r="R60" s="29"/>
      <c r="S60" s="29"/>
      <c r="T60" s="30"/>
      <c r="U60" s="32"/>
      <c r="V60" s="29"/>
      <c r="W60" s="30"/>
      <c r="X60" s="32"/>
      <c r="Y60" s="29"/>
      <c r="Z60" s="30"/>
      <c r="AA60" s="32"/>
      <c r="AB60" s="33"/>
      <c r="AC60" s="30"/>
      <c r="AD60" s="32"/>
    </row>
    <row r="61" spans="5:30" ht="16.5" thickBot="1" x14ac:dyDescent="0.3">
      <c r="E61" s="4">
        <v>7</v>
      </c>
      <c r="F61" s="8">
        <v>18.5</v>
      </c>
      <c r="H61" s="4">
        <v>38</v>
      </c>
      <c r="I61" s="8">
        <v>3.49</v>
      </c>
      <c r="K61" s="4">
        <v>46</v>
      </c>
      <c r="L61" s="8">
        <v>4.08</v>
      </c>
      <c r="N61" s="35"/>
      <c r="O61" s="29"/>
      <c r="P61" s="29"/>
      <c r="Q61" s="35"/>
      <c r="R61" s="29"/>
      <c r="S61" s="29"/>
      <c r="T61" s="30"/>
      <c r="U61" s="32"/>
      <c r="V61" s="29"/>
      <c r="W61" s="30"/>
      <c r="X61" s="32"/>
      <c r="Y61" s="29"/>
      <c r="Z61" s="30"/>
      <c r="AA61" s="32"/>
      <c r="AB61" s="33"/>
      <c r="AC61" s="30"/>
      <c r="AD61" s="32"/>
    </row>
    <row r="62" spans="5:30" ht="16.5" thickBot="1" x14ac:dyDescent="0.3">
      <c r="E62" s="4">
        <v>6</v>
      </c>
      <c r="F62" s="8">
        <v>18.899999999999999</v>
      </c>
      <c r="H62" s="4">
        <v>37</v>
      </c>
      <c r="I62" s="8">
        <v>3.5</v>
      </c>
      <c r="K62" s="4">
        <v>45</v>
      </c>
      <c r="L62" s="8">
        <v>4.0999999999999996</v>
      </c>
      <c r="N62" s="35"/>
      <c r="O62" s="29"/>
      <c r="P62" s="29"/>
      <c r="Q62" s="35"/>
      <c r="R62" s="29"/>
      <c r="S62" s="29"/>
      <c r="T62" s="30"/>
      <c r="U62" s="32"/>
      <c r="V62" s="29"/>
      <c r="W62" s="30"/>
      <c r="X62" s="32"/>
      <c r="Y62" s="29"/>
      <c r="Z62" s="30"/>
      <c r="AA62" s="32"/>
      <c r="AB62" s="33"/>
      <c r="AC62" s="30"/>
      <c r="AD62" s="32"/>
    </row>
    <row r="63" spans="5:30" ht="16.5" thickBot="1" x14ac:dyDescent="0.3">
      <c r="H63" s="4">
        <v>36</v>
      </c>
      <c r="I63" s="8">
        <v>3.52</v>
      </c>
      <c r="K63" s="4">
        <v>44</v>
      </c>
      <c r="L63" s="8">
        <v>4.12</v>
      </c>
      <c r="N63" s="35"/>
      <c r="O63" s="29"/>
      <c r="P63" s="29"/>
      <c r="Q63" s="35"/>
      <c r="R63" s="29"/>
      <c r="S63" s="29"/>
      <c r="T63" s="30"/>
      <c r="U63" s="32"/>
      <c r="V63" s="29"/>
      <c r="W63" s="30"/>
      <c r="X63" s="32"/>
      <c r="Y63" s="29"/>
      <c r="Z63" s="30"/>
      <c r="AA63" s="32"/>
      <c r="AB63" s="33"/>
      <c r="AC63" s="30"/>
      <c r="AD63" s="32"/>
    </row>
    <row r="64" spans="5:30" ht="16.5" thickBot="1" x14ac:dyDescent="0.3">
      <c r="H64" s="4">
        <v>35</v>
      </c>
      <c r="I64" s="8">
        <v>3.54</v>
      </c>
      <c r="K64" s="4">
        <v>43</v>
      </c>
      <c r="L64" s="8">
        <v>4.1399999999999997</v>
      </c>
      <c r="N64" s="35"/>
      <c r="O64" s="29"/>
      <c r="P64" s="29"/>
      <c r="Q64" s="35"/>
      <c r="R64" s="29"/>
      <c r="S64" s="29"/>
      <c r="T64" s="30"/>
      <c r="U64" s="32"/>
      <c r="V64" s="29"/>
      <c r="W64" s="30"/>
      <c r="X64" s="32"/>
      <c r="Y64" s="29"/>
      <c r="Z64" s="30"/>
      <c r="AA64" s="32"/>
      <c r="AB64" s="33"/>
      <c r="AC64" s="30"/>
      <c r="AD64" s="32"/>
    </row>
    <row r="65" spans="8:30" ht="16.5" thickBot="1" x14ac:dyDescent="0.3">
      <c r="H65" s="4">
        <v>34</v>
      </c>
      <c r="I65" s="8">
        <v>3.56</v>
      </c>
      <c r="K65" s="4">
        <v>42</v>
      </c>
      <c r="L65" s="8">
        <v>4.16</v>
      </c>
      <c r="N65" s="35"/>
      <c r="O65" s="29"/>
      <c r="P65" s="29"/>
      <c r="Q65" s="35"/>
      <c r="R65" s="29"/>
      <c r="S65" s="29"/>
      <c r="T65" s="30"/>
      <c r="U65" s="32"/>
      <c r="V65" s="29"/>
      <c r="W65" s="30"/>
      <c r="X65" s="32"/>
      <c r="Y65" s="29"/>
      <c r="Z65" s="30"/>
      <c r="AA65" s="32"/>
      <c r="AB65" s="33"/>
      <c r="AC65" s="30"/>
      <c r="AD65" s="32"/>
    </row>
    <row r="66" spans="8:30" ht="16.5" thickBot="1" x14ac:dyDescent="0.3">
      <c r="H66" s="4">
        <v>33</v>
      </c>
      <c r="I66" s="8">
        <v>3.58</v>
      </c>
      <c r="K66" s="4">
        <v>41</v>
      </c>
      <c r="L66" s="8">
        <v>4.18</v>
      </c>
      <c r="N66" s="35"/>
      <c r="O66" s="29"/>
      <c r="P66" s="29"/>
      <c r="Q66" s="35"/>
      <c r="R66" s="29"/>
      <c r="S66" s="29"/>
      <c r="T66" s="30"/>
      <c r="U66" s="32"/>
      <c r="V66" s="29"/>
      <c r="W66" s="30"/>
      <c r="X66" s="32"/>
      <c r="Y66" s="29"/>
      <c r="Z66" s="30"/>
      <c r="AA66" s="32"/>
      <c r="AB66" s="29"/>
      <c r="AC66" s="30"/>
      <c r="AD66" s="32"/>
    </row>
    <row r="67" spans="8:30" ht="16.5" thickBot="1" x14ac:dyDescent="0.3">
      <c r="H67" s="4">
        <v>32</v>
      </c>
      <c r="I67" s="8">
        <v>4</v>
      </c>
      <c r="K67" s="4">
        <v>40</v>
      </c>
      <c r="L67" s="8">
        <v>4.2</v>
      </c>
      <c r="N67" s="35"/>
      <c r="O67" s="29"/>
      <c r="P67" s="29"/>
      <c r="Q67" s="35"/>
      <c r="R67" s="29"/>
      <c r="S67" s="29"/>
      <c r="T67" s="30"/>
      <c r="U67" s="32"/>
      <c r="V67" s="29"/>
      <c r="W67" s="30"/>
      <c r="X67" s="32"/>
      <c r="Y67" s="29"/>
      <c r="Z67" s="30"/>
      <c r="AA67" s="32"/>
      <c r="AB67" s="29"/>
      <c r="AC67" s="30"/>
      <c r="AD67" s="32"/>
    </row>
    <row r="68" spans="8:30" ht="16.5" thickBot="1" x14ac:dyDescent="0.3">
      <c r="H68" s="4">
        <v>31</v>
      </c>
      <c r="I68" s="8">
        <v>4.04</v>
      </c>
      <c r="K68" s="4">
        <v>39</v>
      </c>
      <c r="L68" s="8">
        <v>4.22</v>
      </c>
      <c r="N68" s="35"/>
      <c r="O68" s="29"/>
      <c r="P68" s="29"/>
      <c r="Q68" s="35"/>
      <c r="R68" s="29"/>
      <c r="S68" s="29"/>
      <c r="T68" s="30"/>
      <c r="U68" s="32"/>
      <c r="V68" s="29"/>
      <c r="W68" s="30"/>
      <c r="X68" s="32"/>
      <c r="Y68" s="29"/>
      <c r="Z68" s="29"/>
      <c r="AA68" s="36"/>
      <c r="AB68" s="29"/>
      <c r="AC68" s="30"/>
      <c r="AD68" s="32"/>
    </row>
    <row r="69" spans="8:30" ht="16.5" thickBot="1" x14ac:dyDescent="0.3">
      <c r="H69" s="4">
        <v>30</v>
      </c>
      <c r="I69" s="8">
        <v>4.08</v>
      </c>
      <c r="K69" s="4">
        <v>38</v>
      </c>
      <c r="L69" s="8">
        <v>4.24</v>
      </c>
      <c r="N69" s="35"/>
      <c r="O69" s="29"/>
      <c r="P69" s="29"/>
      <c r="Q69" s="35"/>
      <c r="R69" s="29"/>
      <c r="S69" s="29"/>
      <c r="T69" s="30"/>
      <c r="U69" s="32"/>
      <c r="V69" s="29"/>
      <c r="W69" s="30"/>
      <c r="X69" s="32"/>
      <c r="Y69" s="29"/>
      <c r="Z69" s="29"/>
      <c r="AA69" s="36"/>
      <c r="AB69" s="29"/>
      <c r="AC69" s="30"/>
      <c r="AD69" s="32"/>
    </row>
    <row r="70" spans="8:30" ht="16.5" thickBot="1" x14ac:dyDescent="0.3">
      <c r="H70" s="4">
        <v>29</v>
      </c>
      <c r="I70" s="8">
        <v>4.12</v>
      </c>
      <c r="K70" s="4">
        <v>37</v>
      </c>
      <c r="L70" s="8">
        <v>4.26</v>
      </c>
      <c r="N70" s="35"/>
      <c r="O70" s="29"/>
      <c r="P70" s="29"/>
      <c r="Q70" s="35"/>
      <c r="R70" s="29"/>
      <c r="S70" s="29"/>
      <c r="T70" s="35"/>
      <c r="U70" s="29"/>
      <c r="V70" s="29"/>
      <c r="W70" s="35"/>
      <c r="X70" s="29"/>
      <c r="Y70" s="29"/>
      <c r="Z70" s="29"/>
      <c r="AA70" s="36"/>
      <c r="AB70" s="29"/>
      <c r="AC70" s="30"/>
      <c r="AD70" s="32"/>
    </row>
    <row r="71" spans="8:30" ht="16.5" thickBot="1" x14ac:dyDescent="0.3">
      <c r="H71" s="4">
        <v>28</v>
      </c>
      <c r="I71" s="8">
        <v>4.16</v>
      </c>
      <c r="K71" s="4">
        <v>36</v>
      </c>
      <c r="L71" s="8">
        <v>4.28</v>
      </c>
      <c r="N71" s="35"/>
      <c r="O71" s="29"/>
      <c r="P71" s="29"/>
      <c r="Q71" s="35"/>
      <c r="R71" s="29"/>
      <c r="S71" s="29"/>
      <c r="T71" s="35"/>
      <c r="U71" s="29"/>
      <c r="V71" s="29"/>
      <c r="W71" s="35"/>
      <c r="X71" s="29"/>
      <c r="Y71" s="29"/>
      <c r="Z71" s="29"/>
      <c r="AA71" s="36"/>
      <c r="AB71" s="29"/>
      <c r="AC71" s="30"/>
      <c r="AD71" s="32"/>
    </row>
    <row r="72" spans="8:30" ht="16.5" thickBot="1" x14ac:dyDescent="0.3">
      <c r="H72" s="4">
        <v>27</v>
      </c>
      <c r="I72" s="8">
        <v>4.2</v>
      </c>
      <c r="K72" s="4">
        <v>35</v>
      </c>
      <c r="L72" s="8">
        <v>4.3</v>
      </c>
      <c r="N72" s="35"/>
      <c r="O72" s="29"/>
      <c r="P72" s="29"/>
      <c r="Q72" s="35"/>
      <c r="R72" s="29"/>
      <c r="S72" s="29"/>
      <c r="T72" s="35"/>
      <c r="U72" s="29"/>
      <c r="V72" s="29"/>
      <c r="W72" s="35"/>
      <c r="X72" s="29"/>
      <c r="Y72" s="29"/>
      <c r="Z72" s="29"/>
      <c r="AA72" s="36"/>
      <c r="AB72" s="29"/>
      <c r="AC72" s="30"/>
      <c r="AD72" s="32"/>
    </row>
    <row r="73" spans="8:30" ht="16.5" thickBot="1" x14ac:dyDescent="0.3">
      <c r="H73" s="4">
        <v>26</v>
      </c>
      <c r="I73" s="8">
        <v>4.24</v>
      </c>
      <c r="K73" s="4">
        <v>34</v>
      </c>
      <c r="L73" s="8">
        <v>4.32</v>
      </c>
      <c r="N73" s="35"/>
      <c r="O73" s="29"/>
      <c r="P73" s="29"/>
      <c r="Q73" s="35"/>
      <c r="R73" s="29"/>
      <c r="S73" s="29"/>
      <c r="T73" s="35"/>
      <c r="U73" s="29"/>
      <c r="V73" s="29"/>
      <c r="W73" s="35"/>
      <c r="X73" s="29"/>
      <c r="Y73" s="29"/>
      <c r="Z73" s="29"/>
      <c r="AA73" s="36"/>
      <c r="AB73" s="29"/>
      <c r="AC73" s="29"/>
      <c r="AD73" s="36"/>
    </row>
    <row r="74" spans="8:30" ht="16.5" thickBot="1" x14ac:dyDescent="0.3">
      <c r="H74" s="4">
        <v>25</v>
      </c>
      <c r="I74" s="8">
        <v>4.28</v>
      </c>
      <c r="K74" s="4">
        <v>33</v>
      </c>
      <c r="L74" s="8">
        <v>4.34</v>
      </c>
      <c r="N74" s="35"/>
      <c r="O74" s="29"/>
      <c r="P74" s="29"/>
      <c r="Q74" s="35"/>
      <c r="R74" s="29"/>
      <c r="S74" s="29"/>
      <c r="T74" s="35"/>
      <c r="U74" s="29"/>
      <c r="V74" s="29"/>
      <c r="W74" s="35"/>
      <c r="X74" s="29"/>
      <c r="Y74" s="29"/>
      <c r="Z74" s="29"/>
      <c r="AA74" s="36"/>
      <c r="AB74" s="29"/>
      <c r="AC74" s="29"/>
      <c r="AD74" s="36"/>
    </row>
    <row r="75" spans="8:30" ht="16.5" thickBot="1" x14ac:dyDescent="0.3">
      <c r="H75" s="4">
        <v>24</v>
      </c>
      <c r="I75" s="8">
        <v>4.32</v>
      </c>
      <c r="K75" s="4">
        <v>32</v>
      </c>
      <c r="L75" s="8">
        <v>4.3600000000000003</v>
      </c>
      <c r="N75" s="35"/>
      <c r="O75" s="29"/>
      <c r="P75" s="29"/>
      <c r="Q75" s="35"/>
      <c r="R75" s="29"/>
      <c r="S75" s="29"/>
      <c r="T75" s="35"/>
      <c r="U75" s="29"/>
      <c r="V75" s="29"/>
      <c r="W75" s="35"/>
      <c r="X75" s="29"/>
      <c r="Y75" s="29"/>
      <c r="Z75" s="29"/>
      <c r="AA75" s="36"/>
      <c r="AB75" s="29"/>
      <c r="AC75" s="29"/>
      <c r="AD75" s="36"/>
    </row>
    <row r="76" spans="8:30" ht="16.5" thickBot="1" x14ac:dyDescent="0.3">
      <c r="H76" s="4">
        <v>23</v>
      </c>
      <c r="I76" s="8">
        <v>4.3600000000000003</v>
      </c>
      <c r="K76" s="4">
        <v>31</v>
      </c>
      <c r="L76" s="8">
        <v>4.38</v>
      </c>
      <c r="N76" s="35"/>
      <c r="O76" s="29"/>
      <c r="P76" s="29"/>
      <c r="Q76" s="35"/>
      <c r="R76" s="29"/>
      <c r="S76" s="29"/>
      <c r="T76" s="35"/>
      <c r="U76" s="29"/>
      <c r="V76" s="29"/>
      <c r="W76" s="35"/>
      <c r="X76" s="29"/>
      <c r="Y76" s="29"/>
      <c r="Z76" s="29"/>
      <c r="AA76" s="36"/>
      <c r="AB76" s="29"/>
      <c r="AC76" s="29"/>
      <c r="AD76" s="36"/>
    </row>
    <row r="77" spans="8:30" ht="16.5" thickBot="1" x14ac:dyDescent="0.3">
      <c r="H77" s="4">
        <v>22</v>
      </c>
      <c r="I77" s="8">
        <v>4.4000000000000004</v>
      </c>
      <c r="K77" s="4">
        <v>30</v>
      </c>
      <c r="L77" s="8">
        <v>4.4000000000000004</v>
      </c>
      <c r="N77" s="35"/>
      <c r="O77" s="29"/>
      <c r="P77" s="29"/>
      <c r="Q77" s="35"/>
      <c r="R77" s="29"/>
      <c r="S77" s="29"/>
      <c r="T77" s="35"/>
      <c r="U77" s="29"/>
      <c r="V77" s="29"/>
      <c r="W77" s="35"/>
      <c r="X77" s="29"/>
      <c r="Y77" s="29"/>
      <c r="Z77" s="29"/>
      <c r="AA77" s="36"/>
      <c r="AB77" s="29"/>
      <c r="AC77" s="29"/>
      <c r="AD77" s="36"/>
    </row>
    <row r="78" spans="8:30" ht="16.5" thickBot="1" x14ac:dyDescent="0.3">
      <c r="H78" s="4">
        <v>21</v>
      </c>
      <c r="I78" s="8">
        <v>4.4400000000000004</v>
      </c>
      <c r="K78" s="4">
        <v>29</v>
      </c>
      <c r="L78" s="8">
        <v>4.42</v>
      </c>
      <c r="N78" s="35"/>
      <c r="O78" s="29"/>
      <c r="P78" s="29"/>
      <c r="Q78" s="35"/>
      <c r="R78" s="29"/>
      <c r="S78" s="29"/>
      <c r="T78" s="35"/>
      <c r="U78" s="29"/>
      <c r="V78" s="29"/>
      <c r="W78" s="35"/>
      <c r="X78" s="29"/>
      <c r="Y78" s="29"/>
      <c r="Z78" s="29"/>
      <c r="AA78" s="36"/>
      <c r="AB78" s="29"/>
      <c r="AC78" s="29"/>
      <c r="AD78" s="36"/>
    </row>
    <row r="79" spans="8:30" ht="16.5" thickBot="1" x14ac:dyDescent="0.3">
      <c r="H79" s="4">
        <v>20</v>
      </c>
      <c r="I79" s="8">
        <v>4.4800000000000004</v>
      </c>
      <c r="K79" s="4">
        <v>28</v>
      </c>
      <c r="L79" s="8">
        <v>4.4400000000000004</v>
      </c>
      <c r="N79" s="35"/>
      <c r="O79" s="29"/>
      <c r="P79" s="29"/>
      <c r="Q79" s="35"/>
      <c r="R79" s="29"/>
      <c r="S79" s="29"/>
      <c r="T79" s="35"/>
      <c r="U79" s="29"/>
      <c r="V79" s="29"/>
      <c r="W79" s="35"/>
      <c r="X79" s="29"/>
      <c r="Y79" s="29"/>
      <c r="Z79" s="29"/>
      <c r="AA79" s="36"/>
      <c r="AB79" s="29"/>
      <c r="AC79" s="29"/>
      <c r="AD79" s="36"/>
    </row>
    <row r="80" spans="8:30" ht="16.5" thickBot="1" x14ac:dyDescent="0.3">
      <c r="H80" s="4">
        <v>19</v>
      </c>
      <c r="I80" s="8">
        <v>4.5199999999999996</v>
      </c>
      <c r="K80" s="4">
        <v>27</v>
      </c>
      <c r="L80" s="8">
        <v>4.46</v>
      </c>
      <c r="N80" s="35"/>
      <c r="O80" s="29"/>
      <c r="P80" s="29"/>
      <c r="Q80" s="35"/>
      <c r="R80" s="29"/>
      <c r="S80" s="29"/>
      <c r="T80" s="35"/>
      <c r="U80" s="29"/>
      <c r="V80" s="29"/>
      <c r="W80" s="35"/>
      <c r="X80" s="29"/>
      <c r="Y80" s="29"/>
      <c r="Z80" s="29"/>
      <c r="AA80" s="36"/>
      <c r="AB80" s="29"/>
      <c r="AC80" s="29"/>
      <c r="AD80" s="36"/>
    </row>
    <row r="81" spans="8:30" ht="16.5" thickBot="1" x14ac:dyDescent="0.3">
      <c r="H81" s="4">
        <v>18</v>
      </c>
      <c r="I81" s="8">
        <v>4.5599999999999996</v>
      </c>
      <c r="K81" s="4">
        <v>26</v>
      </c>
      <c r="L81" s="8">
        <v>4.4800000000000004</v>
      </c>
      <c r="N81" s="35"/>
      <c r="O81" s="29"/>
      <c r="P81" s="29"/>
      <c r="Q81" s="35"/>
      <c r="R81" s="29"/>
      <c r="S81" s="29"/>
      <c r="T81" s="35"/>
      <c r="U81" s="29"/>
      <c r="V81" s="29"/>
      <c r="W81" s="35"/>
      <c r="X81" s="29"/>
      <c r="Y81" s="29"/>
      <c r="Z81" s="29"/>
      <c r="AA81" s="36"/>
      <c r="AB81" s="29"/>
      <c r="AC81" s="29"/>
      <c r="AD81" s="36"/>
    </row>
    <row r="82" spans="8:30" ht="16.5" thickBot="1" x14ac:dyDescent="0.3">
      <c r="H82" s="4">
        <v>17</v>
      </c>
      <c r="I82" s="8">
        <v>5</v>
      </c>
      <c r="K82" s="4">
        <v>25</v>
      </c>
      <c r="L82" s="8">
        <v>4.5</v>
      </c>
      <c r="N82" s="35"/>
      <c r="O82" s="29"/>
      <c r="P82" s="29"/>
      <c r="Q82" s="35"/>
      <c r="R82" s="29"/>
      <c r="S82" s="29"/>
      <c r="T82" s="35"/>
      <c r="U82" s="29"/>
      <c r="V82" s="29"/>
      <c r="W82" s="35"/>
      <c r="X82" s="29"/>
      <c r="Y82" s="29"/>
      <c r="Z82" s="29"/>
      <c r="AA82" s="36"/>
      <c r="AB82" s="29"/>
      <c r="AC82" s="29"/>
      <c r="AD82" s="36"/>
    </row>
    <row r="83" spans="8:30" ht="16.5" thickBot="1" x14ac:dyDescent="0.3">
      <c r="H83" s="4">
        <v>16</v>
      </c>
      <c r="I83" s="8">
        <v>5.05</v>
      </c>
      <c r="K83" s="4">
        <v>24</v>
      </c>
      <c r="L83" s="8">
        <v>4.53</v>
      </c>
      <c r="N83" s="35"/>
      <c r="O83" s="29"/>
      <c r="P83" s="29"/>
      <c r="Q83" s="35"/>
      <c r="R83" s="29"/>
      <c r="S83" s="29"/>
      <c r="T83" s="35"/>
      <c r="U83" s="29"/>
      <c r="V83" s="29"/>
      <c r="W83" s="35"/>
      <c r="X83" s="29"/>
      <c r="Y83" s="29"/>
      <c r="Z83" s="29"/>
      <c r="AA83" s="36"/>
      <c r="AB83" s="29"/>
      <c r="AC83" s="29"/>
      <c r="AD83" s="36"/>
    </row>
    <row r="84" spans="8:30" ht="16.5" thickBot="1" x14ac:dyDescent="0.3">
      <c r="H84" s="4">
        <v>15</v>
      </c>
      <c r="I84" s="8">
        <v>5.0999999999999996</v>
      </c>
      <c r="K84" s="4">
        <v>23</v>
      </c>
      <c r="L84" s="8">
        <v>4.5599999999999996</v>
      </c>
      <c r="N84" s="35"/>
      <c r="O84" s="29"/>
      <c r="P84" s="29"/>
      <c r="Q84" s="35"/>
      <c r="R84" s="29"/>
      <c r="S84" s="29"/>
      <c r="T84" s="35"/>
      <c r="U84" s="29"/>
      <c r="V84" s="29"/>
      <c r="W84" s="35"/>
      <c r="X84" s="29"/>
      <c r="Y84" s="29"/>
      <c r="Z84" s="29"/>
      <c r="AA84" s="36"/>
      <c r="AB84" s="29"/>
      <c r="AC84" s="29"/>
      <c r="AD84" s="36"/>
    </row>
    <row r="85" spans="8:30" ht="16.5" thickBot="1" x14ac:dyDescent="0.3">
      <c r="H85" s="4">
        <v>14</v>
      </c>
      <c r="I85" s="8">
        <v>5.15</v>
      </c>
      <c r="K85" s="4">
        <v>22</v>
      </c>
      <c r="L85" s="8">
        <v>5</v>
      </c>
      <c r="N85" s="35"/>
      <c r="O85" s="29"/>
      <c r="P85" s="29"/>
      <c r="Q85" s="35"/>
      <c r="R85" s="29"/>
      <c r="S85" s="29"/>
      <c r="T85" s="35"/>
      <c r="U85" s="29"/>
      <c r="V85" s="29"/>
      <c r="W85" s="35"/>
      <c r="X85" s="29"/>
      <c r="Y85" s="29"/>
      <c r="Z85" s="29"/>
      <c r="AA85" s="36"/>
      <c r="AB85" s="29"/>
      <c r="AC85" s="29"/>
      <c r="AD85" s="36"/>
    </row>
    <row r="86" spans="8:30" ht="16.5" thickBot="1" x14ac:dyDescent="0.3">
      <c r="H86" s="4">
        <v>13</v>
      </c>
      <c r="I86" s="8">
        <v>5.2</v>
      </c>
      <c r="K86" s="4">
        <v>21</v>
      </c>
      <c r="L86" s="8">
        <v>5.03</v>
      </c>
      <c r="N86" s="35"/>
      <c r="O86" s="29"/>
      <c r="P86" s="29"/>
      <c r="Q86" s="35"/>
      <c r="R86" s="29"/>
      <c r="S86" s="29"/>
      <c r="T86" s="35"/>
      <c r="U86" s="29"/>
      <c r="V86" s="29"/>
      <c r="W86" s="35"/>
      <c r="X86" s="29"/>
      <c r="Y86" s="29"/>
      <c r="Z86" s="29"/>
      <c r="AA86" s="36"/>
      <c r="AB86" s="29"/>
      <c r="AC86" s="29"/>
      <c r="AD86" s="36"/>
    </row>
    <row r="87" spans="8:30" ht="16.5" thickBot="1" x14ac:dyDescent="0.3">
      <c r="H87" s="4">
        <v>12</v>
      </c>
      <c r="I87" s="8">
        <v>5.25</v>
      </c>
      <c r="K87" s="4">
        <v>20</v>
      </c>
      <c r="L87" s="8">
        <v>5.0599999999999996</v>
      </c>
      <c r="N87" s="35"/>
      <c r="O87" s="29"/>
      <c r="P87" s="29"/>
      <c r="Q87" s="35"/>
      <c r="R87" s="29"/>
      <c r="S87" s="29"/>
      <c r="T87" s="35"/>
      <c r="U87" s="29"/>
      <c r="V87" s="29"/>
      <c r="W87" s="35"/>
      <c r="X87" s="29"/>
      <c r="Y87" s="29"/>
      <c r="Z87" s="29"/>
      <c r="AA87" s="36"/>
      <c r="AB87" s="29"/>
      <c r="AC87" s="29"/>
      <c r="AD87" s="36"/>
    </row>
    <row r="88" spans="8:30" ht="16.5" thickBot="1" x14ac:dyDescent="0.3">
      <c r="H88" s="4">
        <v>11</v>
      </c>
      <c r="I88" s="8">
        <v>5.3</v>
      </c>
      <c r="K88" s="4">
        <v>19</v>
      </c>
      <c r="L88" s="8">
        <v>5.0999999999999996</v>
      </c>
      <c r="N88" s="35"/>
      <c r="O88" s="29"/>
      <c r="P88" s="29"/>
      <c r="Q88" s="35"/>
      <c r="R88" s="29"/>
      <c r="S88" s="29"/>
      <c r="T88" s="35"/>
      <c r="U88" s="29"/>
      <c r="V88" s="29"/>
      <c r="W88" s="35"/>
      <c r="X88" s="29"/>
      <c r="Y88" s="29"/>
      <c r="Z88" s="29"/>
      <c r="AA88" s="36"/>
      <c r="AB88" s="29"/>
      <c r="AC88" s="29"/>
      <c r="AD88" s="36"/>
    </row>
    <row r="89" spans="8:30" ht="16.5" thickBot="1" x14ac:dyDescent="0.3">
      <c r="H89" s="4">
        <v>10</v>
      </c>
      <c r="I89" s="8">
        <v>5.35</v>
      </c>
      <c r="K89" s="4">
        <v>18</v>
      </c>
      <c r="L89" s="8">
        <v>5.13</v>
      </c>
      <c r="N89" s="35"/>
      <c r="O89" s="29"/>
      <c r="P89" s="29"/>
      <c r="Q89" s="35"/>
      <c r="R89" s="29"/>
      <c r="S89" s="29"/>
      <c r="T89" s="35"/>
      <c r="U89" s="29"/>
      <c r="V89" s="29"/>
      <c r="W89" s="35"/>
      <c r="X89" s="29"/>
      <c r="Y89" s="29"/>
      <c r="Z89" s="29"/>
      <c r="AA89" s="36"/>
      <c r="AB89" s="29"/>
      <c r="AC89" s="29"/>
      <c r="AD89" s="36"/>
    </row>
    <row r="90" spans="8:30" ht="16.5" thickBot="1" x14ac:dyDescent="0.3">
      <c r="H90" s="4">
        <v>9</v>
      </c>
      <c r="I90" s="8">
        <v>5.4</v>
      </c>
      <c r="K90" s="4">
        <v>17</v>
      </c>
      <c r="L90" s="8">
        <v>5.16</v>
      </c>
      <c r="N90" s="35"/>
      <c r="O90" s="29"/>
      <c r="P90" s="29"/>
      <c r="Q90" s="35"/>
      <c r="R90" s="29"/>
      <c r="S90" s="29"/>
      <c r="T90" s="35"/>
      <c r="U90" s="29"/>
      <c r="V90" s="29"/>
      <c r="W90" s="35"/>
      <c r="X90" s="29"/>
      <c r="Y90" s="29"/>
      <c r="Z90" s="29"/>
      <c r="AA90" s="36"/>
      <c r="AB90" s="29"/>
      <c r="AC90" s="29"/>
      <c r="AD90" s="36"/>
    </row>
    <row r="91" spans="8:30" ht="16.5" thickBot="1" x14ac:dyDescent="0.3">
      <c r="H91" s="4">
        <v>8</v>
      </c>
      <c r="I91" s="8">
        <v>5.45</v>
      </c>
      <c r="K91" s="4">
        <v>16</v>
      </c>
      <c r="L91" s="8">
        <v>5.2</v>
      </c>
    </row>
    <row r="92" spans="8:30" ht="16.5" thickBot="1" x14ac:dyDescent="0.3">
      <c r="H92" s="4">
        <v>7</v>
      </c>
      <c r="I92" s="8">
        <v>5.5</v>
      </c>
      <c r="K92" s="4">
        <v>15</v>
      </c>
      <c r="L92" s="8">
        <v>5.25</v>
      </c>
    </row>
    <row r="93" spans="8:30" ht="16.5" thickBot="1" x14ac:dyDescent="0.3">
      <c r="H93" s="4">
        <v>6</v>
      </c>
      <c r="I93" s="8">
        <v>5.55</v>
      </c>
      <c r="K93" s="4">
        <v>14</v>
      </c>
      <c r="L93" s="8">
        <v>5.28</v>
      </c>
    </row>
    <row r="94" spans="8:30" ht="16.5" thickBot="1" x14ac:dyDescent="0.3">
      <c r="K94" s="4">
        <v>13</v>
      </c>
      <c r="L94" s="8">
        <v>5.31</v>
      </c>
    </row>
    <row r="95" spans="8:30" ht="16.5" thickBot="1" x14ac:dyDescent="0.3">
      <c r="K95" s="4">
        <v>12</v>
      </c>
      <c r="L95" s="8">
        <v>5.35</v>
      </c>
    </row>
    <row r="96" spans="8:30" ht="16.5" thickBot="1" x14ac:dyDescent="0.3">
      <c r="K96" s="4">
        <v>11</v>
      </c>
      <c r="L96" s="8">
        <v>5.38</v>
      </c>
    </row>
    <row r="97" spans="2:12" ht="16.5" thickBot="1" x14ac:dyDescent="0.3">
      <c r="B97" s="6"/>
      <c r="K97" s="4">
        <v>10</v>
      </c>
      <c r="L97" s="8">
        <v>5.42</v>
      </c>
    </row>
    <row r="98" spans="2:12" ht="16.5" thickBot="1" x14ac:dyDescent="0.3">
      <c r="B98" s="6"/>
      <c r="K98" s="4">
        <v>9</v>
      </c>
      <c r="L98" s="8">
        <v>5.46</v>
      </c>
    </row>
    <row r="99" spans="2:12" ht="16.5" thickBot="1" x14ac:dyDescent="0.3">
      <c r="B99" s="6"/>
      <c r="K99" s="4">
        <v>8</v>
      </c>
      <c r="L99" s="8">
        <v>5.5</v>
      </c>
    </row>
    <row r="100" spans="2:12" ht="16.5" customHeight="1" thickBot="1" x14ac:dyDescent="0.3">
      <c r="K100" s="4">
        <v>7</v>
      </c>
      <c r="L100" s="8">
        <v>5.55</v>
      </c>
    </row>
    <row r="101" spans="2:12" ht="16.5" thickBot="1" x14ac:dyDescent="0.3">
      <c r="K101" s="4">
        <v>6</v>
      </c>
      <c r="L101" s="8">
        <v>6</v>
      </c>
    </row>
  </sheetData>
  <mergeCells count="28">
    <mergeCell ref="T3:U3"/>
    <mergeCell ref="T4:U4"/>
    <mergeCell ref="T5:U5"/>
    <mergeCell ref="W3:X3"/>
    <mergeCell ref="W4:X4"/>
    <mergeCell ref="W5:X5"/>
    <mergeCell ref="H5:I5"/>
    <mergeCell ref="K4:L4"/>
    <mergeCell ref="K5:L5"/>
    <mergeCell ref="B3:C3"/>
    <mergeCell ref="E3:F3"/>
    <mergeCell ref="H3:I3"/>
    <mergeCell ref="K3:L3"/>
    <mergeCell ref="B4:C4"/>
    <mergeCell ref="E4:F4"/>
    <mergeCell ref="H4:I4"/>
    <mergeCell ref="N3:O3"/>
    <mergeCell ref="N4:O4"/>
    <mergeCell ref="N5:O5"/>
    <mergeCell ref="Q3:R3"/>
    <mergeCell ref="Q4:R4"/>
    <mergeCell ref="Q5:R5"/>
    <mergeCell ref="AC3:AD3"/>
    <mergeCell ref="AC4:AD4"/>
    <mergeCell ref="AC5:AD5"/>
    <mergeCell ref="Z3:AA3"/>
    <mergeCell ref="Z4:AA4"/>
    <mergeCell ref="Z5:AA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2</vt:lpstr>
      <vt:lpstr>нормативы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Rybnikovs</cp:lastModifiedBy>
  <dcterms:created xsi:type="dcterms:W3CDTF">2015-10-14T06:04:30Z</dcterms:created>
  <dcterms:modified xsi:type="dcterms:W3CDTF">2015-11-18T17:59:49Z</dcterms:modified>
</cp:coreProperties>
</file>