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Лист1" sheetId="5" r:id="rId1"/>
    <sheet name="нормативы" sheetId="3" r:id="rId2"/>
    <sheet name="оценки" sheetId="6" r:id="rId3"/>
  </sheets>
  <calcPr calcId="144525"/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6" i="5"/>
  <c r="H6" i="5" s="1"/>
  <c r="E7" i="5"/>
  <c r="F7" i="5" s="1"/>
  <c r="E8" i="5"/>
  <c r="F8" i="5" s="1"/>
  <c r="E9" i="5"/>
  <c r="E10" i="5"/>
  <c r="F10" i="5" s="1"/>
  <c r="E11" i="5"/>
  <c r="F11" i="5" s="1"/>
  <c r="E12" i="5"/>
  <c r="F12" i="5" s="1"/>
  <c r="E6" i="5"/>
  <c r="F6" i="5" s="1"/>
  <c r="J7" i="5"/>
  <c r="J8" i="5"/>
  <c r="J9" i="5"/>
  <c r="J10" i="5"/>
  <c r="J11" i="5"/>
  <c r="J12" i="5"/>
  <c r="J6" i="5"/>
  <c r="F9" i="5"/>
  <c r="D7" i="5"/>
  <c r="D8" i="5"/>
  <c r="D9" i="5"/>
  <c r="D10" i="5"/>
  <c r="D11" i="5"/>
  <c r="D12" i="5"/>
  <c r="D6" i="5"/>
  <c r="G5" i="6"/>
  <c r="K12" i="5" l="1"/>
  <c r="L12" i="5" s="1"/>
  <c r="K10" i="5"/>
  <c r="L10" i="5" s="1"/>
  <c r="K8" i="5"/>
  <c r="L8" i="5" s="1"/>
  <c r="K11" i="5"/>
  <c r="L11" i="5" s="1"/>
  <c r="K9" i="5"/>
  <c r="L9" i="5" s="1"/>
  <c r="K7" i="5"/>
  <c r="L7" i="5" s="1"/>
  <c r="K6" i="5"/>
  <c r="L6" i="5" s="1"/>
</calcChain>
</file>

<file path=xl/sharedStrings.xml><?xml version="1.0" encoding="utf-8"?>
<sst xmlns="http://schemas.openxmlformats.org/spreadsheetml/2006/main" count="49" uniqueCount="38">
  <si>
    <t>Возрастная группа</t>
  </si>
  <si>
    <t>результат</t>
  </si>
  <si>
    <t>Баллы</t>
  </si>
  <si>
    <t>Результат</t>
  </si>
  <si>
    <t>Свыше 35 лет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</si>
  <si>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</si>
  <si>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</si>
  <si>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</si>
  <si>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</si>
  <si>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</si>
  <si>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</si>
  <si>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</si>
  <si>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</si>
  <si>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</si>
  <si>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</si>
  <si>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</si>
  <si>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</si>
  <si>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</si>
  <si>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</si>
  <si>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</si>
  <si>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</si>
  <si>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</si>
  <si>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</si>
  <si>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</si>
  <si>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</si>
  <si>
    <t>Итоговые оценки</t>
  </si>
  <si>
    <t>«5»</t>
  </si>
  <si>
    <t>«4»</t>
  </si>
  <si>
    <t>«3»</t>
  </si>
  <si>
    <t>Лица 1 возрастной группы
 (до 25 лет)</t>
  </si>
  <si>
    <t>Лица 2возрастной группы
 (до 25-29 лет)</t>
  </si>
  <si>
    <t>Лица 3 возрастной группы
 (до 30-34 лет)</t>
  </si>
  <si>
    <t>Лица 4 возрастной группы
 (до 30-34 лет)</t>
  </si>
  <si>
    <t>Лица 5 возрастной группы
 (до 40-44 лет)</t>
  </si>
  <si>
    <t>Лица 6 возрастной группы
 (до 45-49 лет)</t>
  </si>
  <si>
    <t>Лица 7 возрастной группы
 (до 50-54 лет)</t>
  </si>
  <si>
    <t>Лица 8 возрастной группы
 (55 лет и старше)</t>
  </si>
  <si>
    <t>До 35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</si>
</sst>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14" fontId="1" fillId="0" borderId="0" xfId="0" applyNumberFormat="1" applyFont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85" zoomScaleNormal="85" workbookViewId="0">
      <selection activeCell="L6" sqref="L6:L12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3" width="12.85546875" style="2" bestFit="1" customWidth="1"/>
    <col min="14" max="16384" width="9.140625" style="2"/>
  </cols>
  <sheetData>
    <row r="1" spans="1:12" x14ac:dyDescent="0.25">
      <c r="B1" s="50">
        <v>42327</v>
      </c>
    </row>
    <row r="3" spans="1:12" ht="16.5" thickBot="1" x14ac:dyDescent="0.3"/>
    <row r="4" spans="1:12" ht="47.25" customHeight="1" x14ac:dyDescent="0.25">
      <c r="A4" s="33" t="s">
        <v>9</v>
      </c>
      <c r="B4" s="35" t="s">
        <v>8</v>
      </c>
      <c r="C4" s="35" t="s">
        <v>10</v>
      </c>
      <c r="D4" s="35" t="s">
        <v>11</v>
      </c>
      <c r="E4" s="32" t="s">
        <v>12</v>
      </c>
      <c r="F4" s="32"/>
      <c r="G4" s="32" t="s">
        <v>14</v>
      </c>
      <c r="H4" s="32"/>
      <c r="I4" s="32" t="s">
        <v>15</v>
      </c>
      <c r="J4" s="32"/>
      <c r="K4" s="35" t="s">
        <v>16</v>
      </c>
      <c r="L4" s="30" t="s">
        <v>17</v>
      </c>
    </row>
    <row r="5" spans="1:12" s="1" customFormat="1" ht="34.5" customHeight="1" x14ac:dyDescent="0.25">
      <c r="A5" s="34"/>
      <c r="B5" s="36"/>
      <c r="C5" s="36"/>
      <c r="D5" s="36"/>
      <c r="E5" s="24" t="s">
        <v>1</v>
      </c>
      <c r="F5" s="25" t="s">
        <v>13</v>
      </c>
      <c r="G5" s="24" t="s">
        <v>1</v>
      </c>
      <c r="H5" s="25" t="s">
        <v>13</v>
      </c>
      <c r="I5" s="24" t="s">
        <v>1</v>
      </c>
      <c r="J5" s="25" t="s">
        <v>13</v>
      </c>
      <c r="K5" s="36"/>
      <c r="L5" s="31"/>
    </row>
    <row r="6" spans="1:12" x14ac:dyDescent="0.25">
      <c r="A6" s="23">
        <v>1</v>
      </c>
      <c r="B6" s="23" t="s">
        <v>18</v>
      </c>
      <c r="C6" s="26">
        <v>32998</v>
      </c>
      <c r="D6" s="27">
        <f>MIN(MAX(TRUNC((YEAR( $B$1-C6)-1900)/5)-3,1),8)</f>
        <v>2</v>
      </c>
      <c r="E6" s="23">
        <f ca="1">RANDBETWEEN(1,30)</f>
        <v>9</v>
      </c>
      <c r="F6" s="23">
        <f ca="1">INDEX(нормативы!$B$6:$C$35,MATCH(E6,нормативы!$C$6:$C$35,0),1)</f>
        <v>46</v>
      </c>
      <c r="G6" s="23">
        <f ca="1">0.1*RANDBETWEEN(118,189)</f>
        <v>18</v>
      </c>
      <c r="H6" s="23">
        <f ca="1">INDEX(нормативы!$E$6:$F$62,IFERROR(MATCH(G6,нормативы!$F$6:$F$62,1),1+MATCH(G6,нормативы!$F$6:$F$62,1)),1)</f>
        <v>12</v>
      </c>
      <c r="I6" s="51">
        <v>4.13</v>
      </c>
      <c r="J6" s="23">
        <f>IF(D6&lt;5,INDEX(нормативы!$H$7:$I$93,IFERROR(MATCH(I6,нормативы!I7:I93,0),1+MATCH(I6,нормативы!$I$7:$I$93,1)),1),INDEX(нормативы!$K$7:$L$101,IFERROR(MATCH(I6,нормативы!$L$7:$L$101,0),1+MATCH(I6,нормативы!$L$7:$L$101,1)),1))</f>
        <v>28</v>
      </c>
      <c r="K6" s="23">
        <f ca="1">F6+H6+J6</f>
        <v>86</v>
      </c>
      <c r="L6" s="29" t="str">
        <f ca="1">INDEX(оценки!$B$4:$D$4,,MATCH(MAX(K6,INDEX(оценки!$B$5:$B$12,D6)),OFFSET(оценки!$A$4,D6,1,,3),1))</f>
        <v>«3»</v>
      </c>
    </row>
    <row r="7" spans="1:12" x14ac:dyDescent="0.25">
      <c r="A7" s="23">
        <v>2</v>
      </c>
      <c r="B7" s="23" t="s">
        <v>19</v>
      </c>
      <c r="C7" s="26">
        <v>31630</v>
      </c>
      <c r="D7" s="27">
        <f t="shared" ref="D7:D12" si="0">MIN(MAX(TRUNC((YEAR( $B$1-C7)-1900)/5)-3,1),8)</f>
        <v>2</v>
      </c>
      <c r="E7" s="23">
        <f t="shared" ref="E7:E12" ca="1" si="1">RANDBETWEEN(1,30)</f>
        <v>10</v>
      </c>
      <c r="F7" s="23">
        <f ca="1">INDEX(нормативы!$B$6:$C$35,MATCH(E7,нормативы!$C$6:$C$35,0),1)</f>
        <v>50</v>
      </c>
      <c r="G7" s="23">
        <f t="shared" ref="G7:G12" ca="1" si="2">0.1*RANDBETWEEN(118,189)</f>
        <v>15.9</v>
      </c>
      <c r="H7" s="23">
        <f ca="1">INDEX(нормативы!$E$6:$F$62,IFERROR(MATCH(G7,нормативы!$F$6:$F$62,1),1+MATCH(G7,нормативы!$F$6:$F$62,1)),1)</f>
        <v>24</v>
      </c>
      <c r="I7" s="51">
        <v>4.13</v>
      </c>
      <c r="J7" s="23">
        <f>IF(D7&lt;5,INDEX(нормативы!$H$7:$I$93,IFERROR(MATCH(I7,нормативы!I8:I94,0),1+MATCH(I7,нормативы!$I$7:$I$93,1)),1),INDEX(нормативы!$K$7:$L$101,IFERROR(MATCH(I7,нормативы!$L$7:$L$101,0),1+MATCH(I7,нормативы!$L$7:$L$101,1)),1))</f>
        <v>28</v>
      </c>
      <c r="K7" s="23">
        <f t="shared" ref="K7:K12" ca="1" si="3">F7+H7+J7</f>
        <v>102</v>
      </c>
      <c r="L7" s="29" t="str">
        <f ca="1">INDEX(оценки!$B$4:$D$4,,MATCH(MAX(K7,INDEX(оценки!$B$5:$B$12,D7)),OFFSET(оценки!$A$4,D7,1,,3),1))</f>
        <v>«3»</v>
      </c>
    </row>
    <row r="8" spans="1:12" x14ac:dyDescent="0.25">
      <c r="A8" s="23">
        <v>3</v>
      </c>
      <c r="B8" s="23" t="s">
        <v>20</v>
      </c>
      <c r="C8" s="26">
        <v>29585</v>
      </c>
      <c r="D8" s="27">
        <f t="shared" si="0"/>
        <v>3</v>
      </c>
      <c r="E8" s="23">
        <f t="shared" ca="1" si="1"/>
        <v>4</v>
      </c>
      <c r="F8" s="23">
        <f ca="1">INDEX(нормативы!$B$6:$C$35,MATCH(E8,нормативы!$C$6:$C$35,0),1)</f>
        <v>26</v>
      </c>
      <c r="G8" s="23">
        <f t="shared" ca="1" si="2"/>
        <v>18.600000000000001</v>
      </c>
      <c r="H8" s="23">
        <f ca="1">INDEX(нормативы!$E$6:$F$62,IFERROR(MATCH(G8,нормативы!$F$6:$F$62,1),1+MATCH(G8,нормативы!$F$6:$F$62,1)),1)</f>
        <v>7</v>
      </c>
      <c r="I8" s="51">
        <v>4.13</v>
      </c>
      <c r="J8" s="23">
        <f>IF(D8&lt;5,INDEX(нормативы!$H$7:$I$93,IFERROR(MATCH(I8,нормативы!I9:I95,0),1+MATCH(I8,нормативы!$I$7:$I$93,1)),1),INDEX(нормативы!$K$7:$L$101,IFERROR(MATCH(I8,нормативы!$L$7:$L$101,0),1+MATCH(I8,нормативы!$L$7:$L$101,1)),1))</f>
        <v>28</v>
      </c>
      <c r="K8" s="23">
        <f t="shared" ca="1" si="3"/>
        <v>61</v>
      </c>
      <c r="L8" s="29" t="str">
        <f ca="1">INDEX(оценки!$B$4:$D$4,,MATCH(MAX(K8,INDEX(оценки!$B$5:$B$12,D8)),OFFSET(оценки!$A$4,D8,1,,3),1))</f>
        <v>«3»</v>
      </c>
    </row>
    <row r="9" spans="1:12" x14ac:dyDescent="0.25">
      <c r="A9" s="23">
        <v>4</v>
      </c>
      <c r="B9" s="23" t="s">
        <v>21</v>
      </c>
      <c r="C9" s="26">
        <v>27704</v>
      </c>
      <c r="D9" s="27">
        <f t="shared" si="0"/>
        <v>5</v>
      </c>
      <c r="E9" s="23">
        <f t="shared" ca="1" si="1"/>
        <v>29</v>
      </c>
      <c r="F9" s="23">
        <f ca="1">INDEX(нормативы!$B$6:$C$35,MATCH(E9,нормативы!$C$6:$C$35,0),1)</f>
        <v>98</v>
      </c>
      <c r="G9" s="23">
        <f t="shared" ca="1" si="2"/>
        <v>13.100000000000001</v>
      </c>
      <c r="H9" s="23">
        <f ca="1">INDEX(нормативы!$E$6:$F$62,IFERROR(MATCH(G9,нормативы!$F$6:$F$62,1),1+MATCH(G9,нормативы!$F$6:$F$62,1)),1)</f>
        <v>74</v>
      </c>
      <c r="I9" s="51">
        <v>4.13</v>
      </c>
      <c r="J9" s="23">
        <f>IF(D9&lt;5,INDEX(нормативы!$H$7:$I$93,IFERROR(MATCH(I9,нормативы!I10:I96,0),1+MATCH(I9,нормативы!$I$7:$I$93,1)),1),INDEX(нормативы!$K$7:$L$101,IFERROR(MATCH(I9,нормативы!$L$7:$L$101,0),1+MATCH(I9,нормативы!$L$7:$L$101,1)),1))</f>
        <v>43</v>
      </c>
      <c r="K9" s="23">
        <f t="shared" ca="1" si="3"/>
        <v>215</v>
      </c>
      <c r="L9" s="29" t="str">
        <f ca="1">INDEX(оценки!$B$4:$D$4,,MATCH(MAX(K9,INDEX(оценки!$B$5:$B$12,D9)),OFFSET(оценки!$A$4,D9,1,,3),1))</f>
        <v>«5»</v>
      </c>
    </row>
    <row r="10" spans="1:12" x14ac:dyDescent="0.25">
      <c r="A10" s="23">
        <v>5</v>
      </c>
      <c r="B10" s="23" t="s">
        <v>22</v>
      </c>
      <c r="C10" s="26">
        <v>30500</v>
      </c>
      <c r="D10" s="27">
        <f t="shared" si="0"/>
        <v>3</v>
      </c>
      <c r="E10" s="23">
        <f t="shared" ca="1" si="1"/>
        <v>25</v>
      </c>
      <c r="F10" s="23">
        <f ca="1">INDEX(нормативы!$B$6:$C$35,MATCH(E10,нормативы!$C$6:$C$35,0),1)</f>
        <v>90</v>
      </c>
      <c r="G10" s="23">
        <f t="shared" ca="1" si="2"/>
        <v>15.4</v>
      </c>
      <c r="H10" s="23">
        <f ca="1">INDEX(нормативы!$E$6:$F$62,IFERROR(MATCH(G10,нормативы!$F$6:$F$62,1),1+MATCH(G10,нормативы!$F$6:$F$62,1)),1)</f>
        <v>26</v>
      </c>
      <c r="I10" s="51">
        <v>4.13</v>
      </c>
      <c r="J10" s="23">
        <f>IF(D10&lt;5,INDEX(нормативы!$H$7:$I$93,IFERROR(MATCH(I10,нормативы!I11:I97,0),1+MATCH(I10,нормативы!$I$7:$I$93,1)),1),INDEX(нормативы!$K$7:$L$101,IFERROR(MATCH(I10,нормативы!$L$7:$L$101,0),1+MATCH(I10,нормативы!$L$7:$L$101,1)),1))</f>
        <v>28</v>
      </c>
      <c r="K10" s="23">
        <f t="shared" ca="1" si="3"/>
        <v>144</v>
      </c>
      <c r="L10" s="29" t="str">
        <f ca="1">INDEX(оценки!$B$4:$D$4,,MATCH(MAX(K10,INDEX(оценки!$B$5:$B$12,D10)),OFFSET(оценки!$A$4,D10,1,,3),1))</f>
        <v>«4»</v>
      </c>
    </row>
    <row r="11" spans="1:12" x14ac:dyDescent="0.25">
      <c r="A11" s="23">
        <v>6</v>
      </c>
      <c r="B11" s="23" t="s">
        <v>23</v>
      </c>
      <c r="C11" s="26">
        <v>31610</v>
      </c>
      <c r="D11" s="27">
        <f t="shared" si="0"/>
        <v>2</v>
      </c>
      <c r="E11" s="23">
        <f t="shared" ca="1" si="1"/>
        <v>22</v>
      </c>
      <c r="F11" s="23">
        <f ca="1">INDEX(нормативы!$B$6:$C$35,MATCH(E11,нормативы!$C$6:$C$35,0),1)</f>
        <v>84</v>
      </c>
      <c r="G11" s="23">
        <f t="shared" ca="1" si="2"/>
        <v>15</v>
      </c>
      <c r="H11" s="23">
        <f ca="1">INDEX(нормативы!$E$6:$F$62,IFERROR(MATCH(G11,нормативы!$F$6:$F$62,1),1+MATCH(G11,нормативы!$F$6:$F$62,1)),1)</f>
        <v>30</v>
      </c>
      <c r="I11" s="51">
        <v>4.13</v>
      </c>
      <c r="J11" s="23">
        <f>IF(D11&lt;5,INDEX(нормативы!$H$7:$I$93,IFERROR(MATCH(I11,нормативы!I12:I98,0),1+MATCH(I11,нормативы!$I$7:$I$93,1)),1),INDEX(нормативы!$K$7:$L$101,IFERROR(MATCH(I11,нормативы!$L$7:$L$101,0),1+MATCH(I11,нормативы!$L$7:$L$101,1)),1))</f>
        <v>28</v>
      </c>
      <c r="K11" s="23">
        <f t="shared" ca="1" si="3"/>
        <v>142</v>
      </c>
      <c r="L11" s="29" t="str">
        <f ca="1">INDEX(оценки!$B$4:$D$4,,MATCH(MAX(K11,INDEX(оценки!$B$5:$B$12,D11)),OFFSET(оценки!$A$4,D11,1,,3),1))</f>
        <v>«3»</v>
      </c>
    </row>
    <row r="12" spans="1:12" x14ac:dyDescent="0.25">
      <c r="A12" s="23">
        <v>7</v>
      </c>
      <c r="B12" s="23" t="s">
        <v>24</v>
      </c>
      <c r="C12" s="26">
        <v>34589</v>
      </c>
      <c r="D12" s="27">
        <f t="shared" si="0"/>
        <v>1</v>
      </c>
      <c r="E12" s="23">
        <f t="shared" ca="1" si="1"/>
        <v>25</v>
      </c>
      <c r="F12" s="23">
        <f ca="1">INDEX(нормативы!$B$6:$C$35,MATCH(E12,нормативы!$C$6:$C$35,0),1)</f>
        <v>90</v>
      </c>
      <c r="G12" s="23">
        <f t="shared" ca="1" si="2"/>
        <v>14.9</v>
      </c>
      <c r="H12" s="23">
        <f ca="1">INDEX(нормативы!$E$6:$F$62,IFERROR(MATCH(G12,нормативы!$F$6:$F$62,1),1+MATCH(G12,нормативы!$F$6:$F$62,1)),1)</f>
        <v>31</v>
      </c>
      <c r="I12" s="51">
        <v>4.13</v>
      </c>
      <c r="J12" s="23">
        <f>IF(D12&lt;5,INDEX(нормативы!$H$7:$I$93,IFERROR(MATCH(I12,нормативы!I13:I99,0),1+MATCH(I12,нормативы!$I$7:$I$93,1)),1),INDEX(нормативы!$K$7:$L$101,IFERROR(MATCH(I12,нормативы!$L$7:$L$101,0),1+MATCH(I12,нормативы!$L$7:$L$101,1)),1))</f>
        <v>28</v>
      </c>
      <c r="K12" s="23">
        <f t="shared" ca="1" si="3"/>
        <v>149</v>
      </c>
      <c r="L12" s="29" t="str">
        <f ca="1">INDEX(оценки!$B$4:$D$4,,MATCH(MAX(K12,INDEX(оценки!$B$5:$B$12,D12)),OFFSET(оценки!$A$4,D12,1,,3),1))</f>
        <v>«3»</v>
      </c>
    </row>
    <row r="13" spans="1:12" x14ac:dyDescent="0.25">
      <c r="A13" s="23"/>
      <c r="B13" s="23"/>
      <c r="C13" s="23"/>
      <c r="D13" s="23"/>
      <c r="E13" s="23"/>
      <c r="F13" s="23"/>
      <c r="G13" s="23"/>
      <c r="H13" s="23"/>
      <c r="I13" s="51"/>
      <c r="J13" s="23"/>
      <c r="K13" s="23"/>
      <c r="L13" s="23"/>
    </row>
    <row r="14" spans="1:12" x14ac:dyDescent="0.25">
      <c r="A14" s="23"/>
      <c r="B14" s="23"/>
      <c r="C14" s="23"/>
      <c r="D14" s="23"/>
      <c r="E14" s="23"/>
      <c r="F14" s="23"/>
      <c r="G14" s="23"/>
      <c r="H14" s="23"/>
      <c r="I14" s="51"/>
      <c r="J14" s="23"/>
      <c r="K14" s="23"/>
      <c r="L14" s="23"/>
    </row>
    <row r="15" spans="1:12" x14ac:dyDescent="0.25">
      <c r="A15" s="23"/>
      <c r="B15" s="23"/>
      <c r="C15" s="23"/>
      <c r="D15" s="23"/>
      <c r="E15" s="23"/>
      <c r="F15" s="23"/>
      <c r="G15" s="23"/>
      <c r="H15" s="23"/>
      <c r="I15" s="51"/>
      <c r="J15" s="23"/>
      <c r="K15" s="23"/>
      <c r="L15" s="23"/>
    </row>
    <row r="16" spans="1:12" x14ac:dyDescent="0.25">
      <c r="A16" s="23"/>
      <c r="B16" s="23"/>
      <c r="C16" s="23"/>
      <c r="D16" s="23"/>
      <c r="E16" s="23"/>
      <c r="F16" s="23"/>
      <c r="G16" s="23"/>
      <c r="H16" s="23"/>
      <c r="I16" s="51"/>
      <c r="J16" s="23"/>
      <c r="K16" s="23"/>
      <c r="L16" s="23"/>
    </row>
    <row r="17" spans="1:12" x14ac:dyDescent="0.25">
      <c r="A17" s="23"/>
      <c r="B17" s="23"/>
      <c r="C17" s="23"/>
      <c r="D17" s="23"/>
      <c r="E17" s="23"/>
      <c r="F17" s="23"/>
      <c r="G17" s="23"/>
      <c r="H17" s="23"/>
      <c r="I17" s="51"/>
      <c r="J17" s="23"/>
      <c r="K17" s="23"/>
      <c r="L17" s="23"/>
    </row>
    <row r="18" spans="1:12" x14ac:dyDescent="0.25">
      <c r="A18" s="23"/>
      <c r="B18" s="23"/>
      <c r="C18" s="23"/>
      <c r="D18" s="23"/>
      <c r="E18" s="23"/>
      <c r="F18" s="23"/>
      <c r="G18" s="23"/>
      <c r="H18" s="23"/>
      <c r="I18" s="51"/>
      <c r="J18" s="23"/>
      <c r="K18" s="23"/>
      <c r="L18" s="23"/>
    </row>
    <row r="19" spans="1:12" x14ac:dyDescent="0.25">
      <c r="A19" s="23"/>
      <c r="B19" s="23"/>
      <c r="C19" s="23"/>
      <c r="D19" s="23"/>
      <c r="E19" s="23"/>
      <c r="F19" s="23"/>
      <c r="G19" s="23"/>
      <c r="H19" s="23"/>
      <c r="I19" s="51"/>
      <c r="J19" s="23"/>
      <c r="K19" s="23"/>
      <c r="L19" s="23"/>
    </row>
    <row r="20" spans="1:12" x14ac:dyDescent="0.25">
      <c r="A20" s="23"/>
      <c r="B20" s="23"/>
      <c r="C20" s="23"/>
      <c r="D20" s="23"/>
      <c r="E20" s="23"/>
      <c r="F20" s="23"/>
      <c r="G20" s="23"/>
      <c r="H20" s="23"/>
      <c r="I20" s="51"/>
      <c r="J20" s="23"/>
      <c r="K20" s="23"/>
      <c r="L20" s="23"/>
    </row>
    <row r="21" spans="1:12" x14ac:dyDescent="0.25">
      <c r="A21" s="23"/>
      <c r="B21" s="23"/>
      <c r="C21" s="23"/>
      <c r="D21" s="23"/>
      <c r="E21" s="23"/>
      <c r="F21" s="23"/>
      <c r="G21" s="23"/>
      <c r="H21" s="23"/>
      <c r="I21" s="51"/>
      <c r="J21" s="23"/>
      <c r="K21" s="23"/>
      <c r="L21" s="23"/>
    </row>
    <row r="22" spans="1:12" x14ac:dyDescent="0.25">
      <c r="A22" s="23"/>
      <c r="B22" s="23"/>
      <c r="C22" s="23"/>
      <c r="D22" s="23"/>
      <c r="E22" s="23"/>
      <c r="F22" s="23"/>
      <c r="G22" s="23"/>
      <c r="H22" s="23"/>
      <c r="I22" s="51"/>
      <c r="J22" s="23"/>
      <c r="K22" s="23"/>
      <c r="L22" s="23"/>
    </row>
    <row r="23" spans="1:12" x14ac:dyDescent="0.25">
      <c r="A23" s="23"/>
      <c r="B23" s="23"/>
      <c r="C23" s="23"/>
      <c r="D23" s="23"/>
      <c r="E23" s="23"/>
      <c r="F23" s="23"/>
      <c r="G23" s="23"/>
      <c r="H23" s="23"/>
      <c r="I23" s="51"/>
      <c r="J23" s="23"/>
      <c r="K23" s="23"/>
      <c r="L23" s="23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51"/>
      <c r="J24" s="23"/>
      <c r="K24" s="23"/>
      <c r="L24" s="23"/>
    </row>
    <row r="25" spans="1:12" x14ac:dyDescent="0.25">
      <c r="A25" s="23"/>
      <c r="B25" s="23"/>
      <c r="C25" s="23"/>
      <c r="D25" s="23"/>
      <c r="E25" s="23"/>
      <c r="F25" s="23"/>
      <c r="G25" s="23"/>
      <c r="H25" s="23"/>
      <c r="I25" s="51"/>
      <c r="J25" s="23"/>
      <c r="K25" s="23"/>
      <c r="L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51"/>
      <c r="J26" s="23"/>
      <c r="K26" s="23"/>
      <c r="L26" s="23"/>
    </row>
    <row r="27" spans="1:12" x14ac:dyDescent="0.25">
      <c r="A27" s="23"/>
      <c r="B27" s="23"/>
      <c r="C27" s="23"/>
      <c r="D27" s="23"/>
      <c r="E27" s="23"/>
      <c r="F27" s="23"/>
      <c r="G27" s="23"/>
      <c r="H27" s="23"/>
      <c r="I27" s="51"/>
      <c r="J27" s="23"/>
      <c r="K27" s="23"/>
      <c r="L27" s="23"/>
    </row>
    <row r="28" spans="1:12" x14ac:dyDescent="0.25">
      <c r="A28" s="23"/>
      <c r="B28" s="23"/>
      <c r="C28" s="23"/>
      <c r="D28" s="23"/>
      <c r="E28" s="23"/>
      <c r="F28" s="23"/>
      <c r="G28" s="23"/>
      <c r="H28" s="23"/>
      <c r="I28" s="51"/>
      <c r="J28" s="23"/>
      <c r="K28" s="23"/>
      <c r="L28" s="23"/>
    </row>
    <row r="29" spans="1:12" x14ac:dyDescent="0.25">
      <c r="A29" s="23"/>
      <c r="B29" s="23"/>
      <c r="C29" s="23"/>
      <c r="D29" s="23"/>
      <c r="E29" s="23"/>
      <c r="F29" s="23"/>
      <c r="G29" s="23"/>
      <c r="H29" s="23"/>
      <c r="I29" s="51"/>
      <c r="J29" s="23"/>
      <c r="K29" s="23"/>
      <c r="L29" s="23"/>
    </row>
    <row r="30" spans="1:12" x14ac:dyDescent="0.25">
      <c r="A30" s="23"/>
      <c r="B30" s="23"/>
      <c r="C30" s="23"/>
      <c r="D30" s="23"/>
      <c r="E30" s="23"/>
      <c r="F30" s="23"/>
      <c r="G30" s="23"/>
      <c r="H30" s="23"/>
      <c r="I30" s="51"/>
      <c r="J30" s="23"/>
      <c r="K30" s="23"/>
      <c r="L30" s="23"/>
    </row>
    <row r="31" spans="1:12" x14ac:dyDescent="0.25">
      <c r="A31" s="23"/>
      <c r="B31" s="23"/>
      <c r="C31" s="23"/>
      <c r="D31" s="23"/>
      <c r="E31" s="23"/>
      <c r="F31" s="23"/>
      <c r="G31" s="23"/>
      <c r="H31" s="23"/>
      <c r="I31" s="51"/>
      <c r="J31" s="23"/>
      <c r="K31" s="23"/>
      <c r="L31" s="23"/>
    </row>
    <row r="32" spans="1:12" x14ac:dyDescent="0.25">
      <c r="A32" s="23"/>
      <c r="B32" s="23"/>
      <c r="C32" s="23"/>
      <c r="D32" s="23"/>
      <c r="E32" s="23"/>
      <c r="F32" s="23"/>
      <c r="G32" s="23"/>
      <c r="H32" s="23"/>
      <c r="I32" s="51"/>
      <c r="J32" s="23"/>
      <c r="K32" s="23"/>
      <c r="L32" s="23"/>
    </row>
    <row r="33" spans="1:12" x14ac:dyDescent="0.25">
      <c r="A33" s="23"/>
      <c r="B33" s="23"/>
      <c r="C33" s="23"/>
      <c r="D33" s="23"/>
      <c r="E33" s="23"/>
      <c r="F33" s="23"/>
      <c r="G33" s="23"/>
      <c r="H33" s="23"/>
      <c r="I33" s="51"/>
      <c r="J33" s="23"/>
      <c r="K33" s="23"/>
      <c r="L33" s="23"/>
    </row>
    <row r="34" spans="1:12" x14ac:dyDescent="0.25">
      <c r="A34" s="23"/>
      <c r="B34" s="23"/>
      <c r="C34" s="23"/>
      <c r="D34" s="23"/>
      <c r="E34" s="23"/>
      <c r="F34" s="23"/>
      <c r="G34" s="23"/>
      <c r="H34" s="23"/>
      <c r="I34" s="51"/>
      <c r="J34" s="23"/>
      <c r="K34" s="23"/>
      <c r="L34" s="23"/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51"/>
      <c r="J35" s="23"/>
      <c r="K35" s="23"/>
      <c r="L35" s="23"/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51"/>
      <c r="J36" s="23"/>
      <c r="K36" s="23"/>
      <c r="L36" s="23"/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51"/>
      <c r="J37" s="23"/>
      <c r="K37" s="23"/>
      <c r="L37" s="23"/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51"/>
      <c r="J38" s="23"/>
      <c r="K38" s="23"/>
      <c r="L38" s="23"/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51"/>
      <c r="J39" s="23"/>
      <c r="K39" s="23"/>
      <c r="L39" s="23"/>
    </row>
    <row r="40" spans="1:12" x14ac:dyDescent="0.25">
      <c r="A40" s="23"/>
      <c r="B40" s="23"/>
      <c r="C40" s="23"/>
      <c r="D40" s="23"/>
      <c r="E40" s="23"/>
      <c r="F40" s="23"/>
      <c r="G40" s="23"/>
      <c r="H40" s="23"/>
      <c r="I40" s="51"/>
      <c r="J40" s="23"/>
      <c r="K40" s="23"/>
      <c r="L40" s="23"/>
    </row>
    <row r="41" spans="1:12" x14ac:dyDescent="0.25">
      <c r="A41" s="23"/>
      <c r="B41" s="23"/>
      <c r="C41" s="23"/>
      <c r="D41" s="23"/>
      <c r="E41" s="23"/>
      <c r="F41" s="23"/>
      <c r="G41" s="23"/>
      <c r="H41" s="23"/>
      <c r="I41" s="51"/>
      <c r="J41" s="23"/>
      <c r="K41" s="23"/>
      <c r="L41" s="23"/>
    </row>
    <row r="42" spans="1:12" x14ac:dyDescent="0.25">
      <c r="A42" s="23"/>
      <c r="B42" s="23"/>
      <c r="C42" s="23"/>
      <c r="D42" s="23"/>
      <c r="E42" s="23"/>
      <c r="F42" s="23"/>
      <c r="G42" s="23"/>
      <c r="H42" s="23"/>
      <c r="I42" s="51"/>
      <c r="J42" s="23"/>
      <c r="K42" s="23"/>
      <c r="L42" s="23"/>
    </row>
    <row r="43" spans="1:12" x14ac:dyDescent="0.25">
      <c r="A43" s="23"/>
      <c r="B43" s="23"/>
      <c r="C43" s="23"/>
      <c r="D43" s="23"/>
      <c r="E43" s="23"/>
      <c r="F43" s="23"/>
      <c r="G43" s="23"/>
      <c r="H43" s="23"/>
      <c r="I43" s="51"/>
      <c r="J43" s="23"/>
      <c r="K43" s="23"/>
      <c r="L43" s="23"/>
    </row>
    <row r="44" spans="1:12" x14ac:dyDescent="0.25">
      <c r="A44" s="23"/>
      <c r="B44" s="23"/>
      <c r="C44" s="23"/>
      <c r="D44" s="23"/>
      <c r="E44" s="23"/>
      <c r="F44" s="23"/>
      <c r="G44" s="23"/>
      <c r="H44" s="23"/>
      <c r="I44" s="51"/>
      <c r="J44" s="23"/>
      <c r="K44" s="23"/>
      <c r="L44" s="23"/>
    </row>
    <row r="45" spans="1:12" x14ac:dyDescent="0.25">
      <c r="A45" s="23"/>
      <c r="B45" s="23"/>
      <c r="C45" s="23"/>
      <c r="D45" s="23"/>
      <c r="E45" s="23"/>
      <c r="F45" s="23"/>
      <c r="G45" s="23"/>
      <c r="H45" s="23"/>
      <c r="I45" s="51"/>
      <c r="J45" s="23"/>
      <c r="K45" s="23"/>
      <c r="L45" s="23"/>
    </row>
    <row r="46" spans="1:12" x14ac:dyDescent="0.25">
      <c r="A46" s="23"/>
      <c r="B46" s="23"/>
      <c r="C46" s="23"/>
      <c r="D46" s="23"/>
      <c r="E46" s="23"/>
      <c r="F46" s="23"/>
      <c r="G46" s="23"/>
      <c r="H46" s="23"/>
      <c r="I46" s="51"/>
      <c r="J46" s="23"/>
      <c r="K46" s="23"/>
      <c r="L46" s="23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  <c r="I47" s="51"/>
      <c r="J47" s="23"/>
      <c r="K47" s="23"/>
      <c r="L47" s="23"/>
    </row>
    <row r="48" spans="1:12" x14ac:dyDescent="0.25">
      <c r="A48" s="23"/>
      <c r="B48" s="23"/>
      <c r="C48" s="23"/>
      <c r="D48" s="23"/>
      <c r="E48" s="23"/>
      <c r="F48" s="23"/>
      <c r="G48" s="23"/>
      <c r="H48" s="23"/>
      <c r="I48" s="51"/>
      <c r="J48" s="23"/>
      <c r="K48" s="23"/>
      <c r="L48" s="23"/>
    </row>
    <row r="49" spans="1:12" x14ac:dyDescent="0.25">
      <c r="A49" s="23"/>
      <c r="B49" s="23"/>
      <c r="C49" s="23"/>
      <c r="D49" s="23"/>
      <c r="E49" s="23"/>
      <c r="F49" s="23"/>
      <c r="G49" s="23"/>
      <c r="H49" s="23"/>
      <c r="I49" s="51"/>
      <c r="J49" s="23"/>
      <c r="K49" s="23"/>
      <c r="L49" s="23"/>
    </row>
    <row r="50" spans="1:12" x14ac:dyDescent="0.25">
      <c r="A50" s="23"/>
      <c r="B50" s="23"/>
      <c r="C50" s="23"/>
      <c r="D50" s="23"/>
      <c r="E50" s="23"/>
      <c r="F50" s="23"/>
      <c r="G50" s="23"/>
      <c r="H50" s="23"/>
      <c r="I50" s="51"/>
      <c r="J50" s="23"/>
      <c r="K50" s="23"/>
      <c r="L50" s="23"/>
    </row>
    <row r="51" spans="1:12" x14ac:dyDescent="0.25">
      <c r="A51" s="23"/>
      <c r="B51" s="23"/>
      <c r="C51" s="23"/>
      <c r="D51" s="23"/>
      <c r="E51" s="23"/>
      <c r="F51" s="23"/>
      <c r="G51" s="23"/>
      <c r="H51" s="23"/>
      <c r="I51" s="51"/>
      <c r="J51" s="23"/>
      <c r="K51" s="23"/>
      <c r="L51" s="23"/>
    </row>
    <row r="52" spans="1:12" x14ac:dyDescent="0.25">
      <c r="A52" s="23"/>
      <c r="B52" s="23"/>
      <c r="C52" s="23"/>
      <c r="D52" s="23"/>
      <c r="E52" s="23"/>
      <c r="F52" s="23"/>
      <c r="G52" s="23"/>
      <c r="H52" s="23"/>
      <c r="I52" s="51"/>
      <c r="J52" s="23"/>
      <c r="K52" s="23"/>
      <c r="L52" s="23"/>
    </row>
    <row r="53" spans="1:12" x14ac:dyDescent="0.25">
      <c r="A53" s="23"/>
      <c r="B53" s="23"/>
      <c r="C53" s="23"/>
      <c r="D53" s="23"/>
      <c r="E53" s="23"/>
      <c r="F53" s="23"/>
      <c r="G53" s="23"/>
      <c r="H53" s="23"/>
      <c r="I53" s="51"/>
      <c r="J53" s="23"/>
      <c r="K53" s="23"/>
      <c r="L53" s="23"/>
    </row>
    <row r="54" spans="1:12" x14ac:dyDescent="0.25">
      <c r="A54" s="23"/>
      <c r="B54" s="23"/>
      <c r="C54" s="23"/>
      <c r="D54" s="23"/>
      <c r="E54" s="23"/>
      <c r="F54" s="23"/>
      <c r="G54" s="23"/>
      <c r="H54" s="23"/>
      <c r="I54" s="51"/>
      <c r="J54" s="23"/>
      <c r="K54" s="23"/>
      <c r="L54" s="23"/>
    </row>
    <row r="55" spans="1:12" x14ac:dyDescent="0.25">
      <c r="A55" s="23"/>
      <c r="B55" s="23"/>
      <c r="C55" s="23"/>
      <c r="D55" s="23"/>
      <c r="E55" s="23"/>
      <c r="F55" s="23"/>
      <c r="G55" s="23"/>
      <c r="H55" s="23"/>
      <c r="I55" s="51"/>
      <c r="J55" s="23"/>
      <c r="K55" s="23"/>
      <c r="L55" s="23"/>
    </row>
    <row r="56" spans="1:12" x14ac:dyDescent="0.25">
      <c r="A56" s="23"/>
      <c r="B56" s="23"/>
      <c r="C56" s="23"/>
      <c r="D56" s="23"/>
      <c r="E56" s="23"/>
      <c r="F56" s="23"/>
      <c r="G56" s="23"/>
      <c r="H56" s="23"/>
      <c r="I56" s="51"/>
      <c r="J56" s="23"/>
      <c r="K56" s="23"/>
      <c r="L56" s="23"/>
    </row>
    <row r="57" spans="1:12" x14ac:dyDescent="0.25">
      <c r="A57" s="23"/>
      <c r="B57" s="23"/>
      <c r="C57" s="23"/>
      <c r="D57" s="23"/>
      <c r="E57" s="23"/>
      <c r="F57" s="23"/>
      <c r="G57" s="23"/>
      <c r="H57" s="23"/>
      <c r="I57" s="51"/>
      <c r="J57" s="23"/>
      <c r="K57" s="23"/>
      <c r="L57" s="23"/>
    </row>
    <row r="58" spans="1:12" x14ac:dyDescent="0.25">
      <c r="A58" s="23"/>
      <c r="B58" s="23"/>
      <c r="C58" s="23"/>
      <c r="D58" s="23"/>
      <c r="E58" s="23"/>
      <c r="F58" s="23"/>
      <c r="G58" s="23"/>
      <c r="H58" s="23"/>
      <c r="I58" s="51"/>
      <c r="J58" s="23"/>
      <c r="K58" s="23"/>
      <c r="L58" s="23"/>
    </row>
    <row r="59" spans="1:12" x14ac:dyDescent="0.25">
      <c r="A59" s="23"/>
      <c r="B59" s="23"/>
      <c r="C59" s="23"/>
      <c r="D59" s="23"/>
      <c r="E59" s="23"/>
      <c r="F59" s="23"/>
      <c r="G59" s="23"/>
      <c r="H59" s="23"/>
      <c r="I59" s="51"/>
      <c r="J59" s="23"/>
      <c r="K59" s="23"/>
      <c r="L59" s="23"/>
    </row>
    <row r="60" spans="1:12" x14ac:dyDescent="0.25">
      <c r="A60" s="23"/>
      <c r="B60" s="23"/>
      <c r="C60" s="23"/>
      <c r="D60" s="23"/>
      <c r="E60" s="23"/>
      <c r="F60" s="23"/>
      <c r="G60" s="23"/>
      <c r="H60" s="23"/>
      <c r="I60" s="51"/>
      <c r="J60" s="23"/>
      <c r="K60" s="23"/>
      <c r="L60" s="23"/>
    </row>
    <row r="61" spans="1:12" x14ac:dyDescent="0.25">
      <c r="A61" s="23"/>
      <c r="B61" s="23"/>
      <c r="C61" s="23"/>
      <c r="D61" s="23"/>
      <c r="E61" s="23"/>
      <c r="F61" s="23"/>
      <c r="G61" s="23"/>
      <c r="H61" s="23"/>
      <c r="I61" s="51"/>
      <c r="J61" s="23"/>
      <c r="K61" s="23"/>
      <c r="L61" s="23"/>
    </row>
    <row r="62" spans="1:12" x14ac:dyDescent="0.25">
      <c r="A62" s="23"/>
      <c r="B62" s="23"/>
      <c r="C62" s="23"/>
      <c r="D62" s="23"/>
      <c r="E62" s="23"/>
      <c r="F62" s="23"/>
      <c r="G62" s="23"/>
      <c r="H62" s="23"/>
      <c r="I62" s="51"/>
      <c r="J62" s="23"/>
      <c r="K62" s="23"/>
      <c r="L62" s="23"/>
    </row>
    <row r="63" spans="1:12" x14ac:dyDescent="0.25">
      <c r="A63" s="23"/>
      <c r="B63" s="23"/>
      <c r="C63" s="23"/>
      <c r="D63" s="23"/>
      <c r="E63" s="23"/>
      <c r="F63" s="23"/>
      <c r="G63" s="23"/>
      <c r="H63" s="23"/>
      <c r="I63" s="51"/>
      <c r="J63" s="23"/>
      <c r="K63" s="23"/>
      <c r="L63" s="23"/>
    </row>
    <row r="64" spans="1:12" x14ac:dyDescent="0.25">
      <c r="A64" s="23"/>
      <c r="B64" s="23"/>
      <c r="C64" s="23"/>
      <c r="D64" s="23"/>
      <c r="E64" s="23"/>
      <c r="F64" s="23"/>
      <c r="G64" s="23"/>
      <c r="H64" s="23"/>
      <c r="I64" s="51"/>
      <c r="J64" s="23"/>
      <c r="K64" s="23"/>
      <c r="L64" s="23"/>
    </row>
  </sheetData>
  <mergeCells count="9">
    <mergeCell ref="L4:L5"/>
    <mergeCell ref="E4:F4"/>
    <mergeCell ref="G4:H4"/>
    <mergeCell ref="I4:J4"/>
    <mergeCell ref="A4:A5"/>
    <mergeCell ref="B4:B5"/>
    <mergeCell ref="C4:C5"/>
    <mergeCell ref="D4:D5"/>
    <mergeCell ref="K4:K5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101"/>
  <sheetViews>
    <sheetView topLeftCell="A27" zoomScale="85" zoomScaleNormal="85" workbookViewId="0">
      <selection activeCell="J5" sqref="J5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17.25" customHeight="1" thickBot="1" x14ac:dyDescent="0.3">
      <c r="B3" s="41"/>
      <c r="C3" s="42"/>
      <c r="D3" s="12"/>
      <c r="E3" s="41"/>
      <c r="F3" s="42"/>
      <c r="G3" s="12"/>
      <c r="H3" s="41"/>
      <c r="I3" s="42"/>
      <c r="J3" s="12"/>
      <c r="K3" s="41"/>
      <c r="L3" s="42"/>
      <c r="N3" s="37"/>
      <c r="O3" s="37"/>
      <c r="P3" s="13"/>
      <c r="Q3" s="37"/>
      <c r="R3" s="37"/>
      <c r="S3" s="13"/>
      <c r="T3" s="37"/>
      <c r="U3" s="37"/>
      <c r="V3" s="13"/>
      <c r="W3" s="37"/>
      <c r="X3" s="37"/>
      <c r="Y3" s="13"/>
      <c r="Z3" s="37"/>
      <c r="AA3" s="37"/>
      <c r="AB3" s="13"/>
      <c r="AC3" s="37"/>
      <c r="AD3" s="37"/>
    </row>
    <row r="4" spans="2:30" ht="48" customHeight="1" thickBot="1" x14ac:dyDescent="0.3">
      <c r="B4" s="39" t="s">
        <v>6</v>
      </c>
      <c r="C4" s="40"/>
      <c r="E4" s="39" t="s">
        <v>5</v>
      </c>
      <c r="F4" s="40"/>
      <c r="H4" s="39" t="s">
        <v>7</v>
      </c>
      <c r="I4" s="40"/>
      <c r="K4" s="39" t="s">
        <v>7</v>
      </c>
      <c r="L4" s="40"/>
      <c r="N4" s="38"/>
      <c r="O4" s="38"/>
      <c r="P4" s="14"/>
      <c r="Q4" s="38"/>
      <c r="R4" s="43"/>
      <c r="S4" s="15"/>
      <c r="T4" s="38"/>
      <c r="U4" s="38"/>
      <c r="V4" s="15"/>
      <c r="W4" s="38"/>
      <c r="X4" s="38"/>
      <c r="Y4" s="15"/>
      <c r="Z4" s="38"/>
      <c r="AA4" s="38"/>
      <c r="AB4" s="15"/>
      <c r="AC4" s="38"/>
      <c r="AD4" s="38"/>
    </row>
    <row r="5" spans="2:30" ht="16.5" thickBot="1" x14ac:dyDescent="0.3">
      <c r="B5" s="3" t="s">
        <v>2</v>
      </c>
      <c r="C5" s="4" t="s">
        <v>3</v>
      </c>
      <c r="E5" s="3" t="s">
        <v>2</v>
      </c>
      <c r="F5" s="4" t="s">
        <v>3</v>
      </c>
      <c r="H5" s="39" t="s">
        <v>37</v>
      </c>
      <c r="I5" s="40"/>
      <c r="K5" s="39" t="s">
        <v>4</v>
      </c>
      <c r="L5" s="40"/>
      <c r="N5" s="38"/>
      <c r="O5" s="38"/>
      <c r="P5" s="15"/>
      <c r="Q5" s="38"/>
      <c r="R5" s="38"/>
      <c r="S5" s="15"/>
      <c r="T5" s="38"/>
      <c r="U5" s="38"/>
      <c r="V5" s="15"/>
      <c r="W5" s="38"/>
      <c r="X5" s="38"/>
      <c r="Y5" s="15"/>
      <c r="Z5" s="38"/>
      <c r="AA5" s="38"/>
      <c r="AB5" s="15"/>
      <c r="AC5" s="38"/>
      <c r="AD5" s="38"/>
    </row>
    <row r="6" spans="2:30" ht="16.5" thickBot="1" x14ac:dyDescent="0.3">
      <c r="B6" s="3">
        <v>100</v>
      </c>
      <c r="C6" s="4">
        <v>30</v>
      </c>
      <c r="E6" s="3">
        <v>100</v>
      </c>
      <c r="F6" s="7">
        <v>11.8</v>
      </c>
      <c r="H6" s="3" t="s">
        <v>2</v>
      </c>
      <c r="I6" s="4" t="s">
        <v>3</v>
      </c>
      <c r="K6" s="3" t="s">
        <v>2</v>
      </c>
      <c r="L6" s="4" t="s">
        <v>3</v>
      </c>
      <c r="N6" s="16"/>
      <c r="O6" s="16"/>
      <c r="P6" s="15"/>
      <c r="Q6" s="16"/>
      <c r="R6" s="16"/>
      <c r="S6" s="15"/>
      <c r="T6" s="16"/>
      <c r="U6" s="16"/>
      <c r="V6" s="15"/>
      <c r="W6" s="16"/>
      <c r="X6" s="16"/>
      <c r="Y6" s="15"/>
      <c r="Z6" s="16"/>
      <c r="AA6" s="16"/>
      <c r="AB6" s="15"/>
      <c r="AC6" s="16"/>
      <c r="AD6" s="16"/>
    </row>
    <row r="7" spans="2:30" ht="17.25" thickBot="1" x14ac:dyDescent="0.3">
      <c r="B7" s="3">
        <v>98</v>
      </c>
      <c r="C7" s="4">
        <v>29</v>
      </c>
      <c r="E7" s="3">
        <v>98</v>
      </c>
      <c r="F7" s="7">
        <v>11.9</v>
      </c>
      <c r="H7" s="3">
        <v>100</v>
      </c>
      <c r="I7" s="7">
        <v>2.5499999999999998</v>
      </c>
      <c r="K7" s="3">
        <v>100</v>
      </c>
      <c r="L7" s="7">
        <v>3.1</v>
      </c>
      <c r="N7" s="17"/>
      <c r="O7" s="16"/>
      <c r="P7" s="15"/>
      <c r="Q7" s="17"/>
      <c r="R7" s="16"/>
      <c r="S7" s="15"/>
      <c r="T7" s="16"/>
      <c r="U7" s="18"/>
      <c r="V7" s="15"/>
      <c r="W7" s="16"/>
      <c r="X7" s="18"/>
      <c r="Y7" s="15"/>
      <c r="Z7" s="19"/>
      <c r="AA7" s="20"/>
      <c r="AB7" s="15"/>
      <c r="AC7" s="19"/>
      <c r="AD7" s="20"/>
    </row>
    <row r="8" spans="2:30" ht="17.25" thickBot="1" x14ac:dyDescent="0.3">
      <c r="B8" s="3">
        <v>96</v>
      </c>
      <c r="C8" s="4">
        <v>28</v>
      </c>
      <c r="E8" s="3">
        <v>96</v>
      </c>
      <c r="F8" s="7">
        <v>12</v>
      </c>
      <c r="H8" s="3">
        <v>99</v>
      </c>
      <c r="I8" s="7">
        <v>2.56</v>
      </c>
      <c r="K8" s="3">
        <v>99</v>
      </c>
      <c r="L8" s="7">
        <v>3.11</v>
      </c>
      <c r="N8" s="17"/>
      <c r="O8" s="16"/>
      <c r="P8" s="15"/>
      <c r="Q8" s="17"/>
      <c r="R8" s="16"/>
      <c r="S8" s="15"/>
      <c r="T8" s="16"/>
      <c r="U8" s="18"/>
      <c r="V8" s="15"/>
      <c r="W8" s="16"/>
      <c r="X8" s="18"/>
      <c r="Y8" s="15"/>
      <c r="Z8" s="19"/>
      <c r="AA8" s="20"/>
      <c r="AB8" s="15"/>
      <c r="AC8" s="19"/>
      <c r="AD8" s="20"/>
    </row>
    <row r="9" spans="2:30" ht="17.25" thickBot="1" x14ac:dyDescent="0.3">
      <c r="B9" s="3">
        <v>94</v>
      </c>
      <c r="C9" s="4">
        <v>27</v>
      </c>
      <c r="E9" s="3">
        <v>94</v>
      </c>
      <c r="F9" s="7">
        <v>12.1</v>
      </c>
      <c r="H9" s="3">
        <v>98</v>
      </c>
      <c r="I9" s="7">
        <v>2.57</v>
      </c>
      <c r="K9" s="3">
        <v>98</v>
      </c>
      <c r="L9" s="7">
        <v>3.12</v>
      </c>
      <c r="N9" s="17"/>
      <c r="O9" s="16"/>
      <c r="P9" s="15"/>
      <c r="Q9" s="17"/>
      <c r="R9" s="16"/>
      <c r="S9" s="15"/>
      <c r="T9" s="16"/>
      <c r="U9" s="18"/>
      <c r="V9" s="15"/>
      <c r="W9" s="16"/>
      <c r="X9" s="18"/>
      <c r="Y9" s="15"/>
      <c r="Z9" s="19"/>
      <c r="AA9" s="20"/>
      <c r="AB9" s="15"/>
      <c r="AC9" s="19"/>
      <c r="AD9" s="20"/>
    </row>
    <row r="10" spans="2:30" ht="17.25" thickBot="1" x14ac:dyDescent="0.3">
      <c r="B10" s="3">
        <v>92</v>
      </c>
      <c r="C10" s="4">
        <v>26</v>
      </c>
      <c r="E10" s="3">
        <v>92</v>
      </c>
      <c r="F10" s="7">
        <v>12.2</v>
      </c>
      <c r="H10" s="3">
        <v>97</v>
      </c>
      <c r="I10" s="7">
        <v>2.58</v>
      </c>
      <c r="K10" s="3">
        <v>97</v>
      </c>
      <c r="L10" s="7">
        <v>3.13</v>
      </c>
      <c r="N10" s="17"/>
      <c r="O10" s="16"/>
      <c r="P10" s="15"/>
      <c r="Q10" s="17"/>
      <c r="R10" s="16"/>
      <c r="S10" s="15"/>
      <c r="T10" s="16"/>
      <c r="U10" s="18"/>
      <c r="V10" s="15"/>
      <c r="W10" s="16"/>
      <c r="X10" s="18"/>
      <c r="Y10" s="15"/>
      <c r="Z10" s="19"/>
      <c r="AA10" s="20"/>
      <c r="AB10" s="15"/>
      <c r="AC10" s="19"/>
      <c r="AD10" s="20"/>
    </row>
    <row r="11" spans="2:30" ht="17.25" thickBot="1" x14ac:dyDescent="0.3">
      <c r="B11" s="3">
        <v>90</v>
      </c>
      <c r="C11" s="4">
        <v>25</v>
      </c>
      <c r="E11" s="3">
        <v>90</v>
      </c>
      <c r="F11" s="7">
        <v>12.3</v>
      </c>
      <c r="H11" s="3">
        <v>96</v>
      </c>
      <c r="I11" s="7">
        <v>2.59</v>
      </c>
      <c r="K11" s="3">
        <v>96</v>
      </c>
      <c r="L11" s="7">
        <v>3.14</v>
      </c>
      <c r="N11" s="17"/>
      <c r="O11" s="16"/>
      <c r="P11" s="15"/>
      <c r="Q11" s="17"/>
      <c r="R11" s="16"/>
      <c r="S11" s="15"/>
      <c r="T11" s="16"/>
      <c r="U11" s="18"/>
      <c r="V11" s="15"/>
      <c r="W11" s="16"/>
      <c r="X11" s="18"/>
      <c r="Y11" s="15"/>
      <c r="Z11" s="19"/>
      <c r="AA11" s="20"/>
      <c r="AB11" s="15"/>
      <c r="AC11" s="19"/>
      <c r="AD11" s="20"/>
    </row>
    <row r="12" spans="2:30" ht="17.25" thickBot="1" x14ac:dyDescent="0.3">
      <c r="B12" s="3">
        <v>88</v>
      </c>
      <c r="C12" s="4">
        <v>24</v>
      </c>
      <c r="E12" s="3">
        <v>88</v>
      </c>
      <c r="F12" s="7">
        <v>12.4</v>
      </c>
      <c r="H12" s="3">
        <v>95</v>
      </c>
      <c r="I12" s="7">
        <v>3</v>
      </c>
      <c r="K12" s="3">
        <v>95</v>
      </c>
      <c r="L12" s="7">
        <v>3.15</v>
      </c>
      <c r="N12" s="17"/>
      <c r="O12" s="16"/>
      <c r="P12" s="15"/>
      <c r="Q12" s="17"/>
      <c r="R12" s="16"/>
      <c r="S12" s="15"/>
      <c r="T12" s="16"/>
      <c r="U12" s="18"/>
      <c r="V12" s="15"/>
      <c r="W12" s="16"/>
      <c r="X12" s="18"/>
      <c r="Y12" s="15"/>
      <c r="Z12" s="19"/>
      <c r="AA12" s="20"/>
      <c r="AB12" s="15"/>
      <c r="AC12" s="19"/>
      <c r="AD12" s="20"/>
    </row>
    <row r="13" spans="2:30" ht="17.25" thickBot="1" x14ac:dyDescent="0.3">
      <c r="B13" s="3">
        <v>86</v>
      </c>
      <c r="C13" s="4">
        <v>23</v>
      </c>
      <c r="E13" s="3">
        <v>86</v>
      </c>
      <c r="F13" s="7">
        <v>12.5</v>
      </c>
      <c r="H13" s="3">
        <v>94</v>
      </c>
      <c r="I13" s="7">
        <v>3.01</v>
      </c>
      <c r="K13" s="3">
        <v>94</v>
      </c>
      <c r="L13" s="7">
        <v>3.16</v>
      </c>
      <c r="N13" s="17"/>
      <c r="O13" s="16"/>
      <c r="P13" s="15"/>
      <c r="Q13" s="17"/>
      <c r="R13" s="16"/>
      <c r="S13" s="15"/>
      <c r="T13" s="16"/>
      <c r="U13" s="18"/>
      <c r="V13" s="15"/>
      <c r="W13" s="16"/>
      <c r="X13" s="18"/>
      <c r="Y13" s="15"/>
      <c r="Z13" s="19"/>
      <c r="AA13" s="20"/>
      <c r="AB13" s="15"/>
      <c r="AC13" s="19"/>
      <c r="AD13" s="20"/>
    </row>
    <row r="14" spans="2:30" ht="17.25" thickBot="1" x14ac:dyDescent="0.3">
      <c r="B14" s="3">
        <v>84</v>
      </c>
      <c r="C14" s="4">
        <v>22</v>
      </c>
      <c r="E14" s="3">
        <v>84</v>
      </c>
      <c r="F14" s="7">
        <v>12.6</v>
      </c>
      <c r="H14" s="3">
        <v>93</v>
      </c>
      <c r="I14" s="7">
        <v>3.02</v>
      </c>
      <c r="K14" s="3">
        <v>93</v>
      </c>
      <c r="L14" s="7">
        <v>3.17</v>
      </c>
      <c r="N14" s="17"/>
      <c r="O14" s="16"/>
      <c r="P14" s="15"/>
      <c r="Q14" s="17"/>
      <c r="R14" s="16"/>
      <c r="S14" s="15"/>
      <c r="T14" s="16"/>
      <c r="U14" s="18"/>
      <c r="V14" s="15"/>
      <c r="W14" s="16"/>
      <c r="X14" s="18"/>
      <c r="Y14" s="15"/>
      <c r="Z14" s="19"/>
      <c r="AA14" s="20"/>
      <c r="AB14" s="15"/>
      <c r="AC14" s="19"/>
      <c r="AD14" s="20"/>
    </row>
    <row r="15" spans="2:30" ht="17.25" thickBot="1" x14ac:dyDescent="0.3">
      <c r="B15" s="3">
        <v>82</v>
      </c>
      <c r="C15" s="4">
        <v>21</v>
      </c>
      <c r="E15" s="3">
        <v>82</v>
      </c>
      <c r="F15" s="7">
        <v>12.7</v>
      </c>
      <c r="H15" s="3">
        <v>92</v>
      </c>
      <c r="I15" s="7">
        <v>3.03</v>
      </c>
      <c r="K15" s="3">
        <v>92</v>
      </c>
      <c r="L15" s="7">
        <v>3.18</v>
      </c>
      <c r="N15" s="17"/>
      <c r="O15" s="16"/>
      <c r="P15" s="15"/>
      <c r="Q15" s="17"/>
      <c r="R15" s="16"/>
      <c r="S15" s="15"/>
      <c r="T15" s="16"/>
      <c r="U15" s="18"/>
      <c r="V15" s="15"/>
      <c r="W15" s="16"/>
      <c r="X15" s="18"/>
      <c r="Y15" s="15"/>
      <c r="Z15" s="16"/>
      <c r="AA15" s="18"/>
      <c r="AB15" s="15"/>
      <c r="AC15" s="19"/>
      <c r="AD15" s="20"/>
    </row>
    <row r="16" spans="2:30" ht="17.25" thickBot="1" x14ac:dyDescent="0.3">
      <c r="B16" s="3">
        <v>80</v>
      </c>
      <c r="C16" s="4">
        <v>20</v>
      </c>
      <c r="E16" s="3">
        <v>80</v>
      </c>
      <c r="F16" s="7">
        <v>12.8</v>
      </c>
      <c r="H16" s="3">
        <v>91</v>
      </c>
      <c r="I16" s="7">
        <v>3.04</v>
      </c>
      <c r="K16" s="3">
        <v>91</v>
      </c>
      <c r="L16" s="7">
        <v>3.19</v>
      </c>
      <c r="N16" s="17"/>
      <c r="O16" s="16"/>
      <c r="P16" s="15"/>
      <c r="Q16" s="17"/>
      <c r="R16" s="16"/>
      <c r="S16" s="15"/>
      <c r="T16" s="16"/>
      <c r="U16" s="18"/>
      <c r="V16" s="15"/>
      <c r="W16" s="16"/>
      <c r="X16" s="18"/>
      <c r="Y16" s="15"/>
      <c r="Z16" s="16"/>
      <c r="AA16" s="18"/>
      <c r="AB16" s="15"/>
      <c r="AC16" s="19"/>
      <c r="AD16" s="20"/>
    </row>
    <row r="17" spans="2:30" ht="17.25" thickBot="1" x14ac:dyDescent="0.3">
      <c r="B17" s="3">
        <v>78</v>
      </c>
      <c r="C17" s="4">
        <v>19</v>
      </c>
      <c r="E17" s="3">
        <v>78</v>
      </c>
      <c r="F17" s="7">
        <v>12.9</v>
      </c>
      <c r="H17" s="3">
        <v>90</v>
      </c>
      <c r="I17" s="7">
        <v>3.05</v>
      </c>
      <c r="K17" s="3">
        <v>90</v>
      </c>
      <c r="L17" s="7">
        <v>3.2</v>
      </c>
      <c r="N17" s="17"/>
      <c r="O17" s="16"/>
      <c r="P17" s="15"/>
      <c r="Q17" s="17"/>
      <c r="R17" s="16"/>
      <c r="S17" s="15"/>
      <c r="T17" s="16"/>
      <c r="U17" s="18"/>
      <c r="V17" s="15"/>
      <c r="W17" s="16"/>
      <c r="X17" s="18"/>
      <c r="Y17" s="15"/>
      <c r="Z17" s="16"/>
      <c r="AA17" s="18"/>
      <c r="AB17" s="15"/>
      <c r="AC17" s="19"/>
      <c r="AD17" s="20"/>
    </row>
    <row r="18" spans="2:30" ht="17.25" thickBot="1" x14ac:dyDescent="0.3">
      <c r="B18" s="3">
        <v>76</v>
      </c>
      <c r="C18" s="4">
        <v>18</v>
      </c>
      <c r="E18" s="3">
        <v>76</v>
      </c>
      <c r="F18" s="7">
        <v>13</v>
      </c>
      <c r="H18" s="3">
        <v>89</v>
      </c>
      <c r="I18" s="7">
        <v>3.06</v>
      </c>
      <c r="K18" s="3">
        <v>89</v>
      </c>
      <c r="L18" s="7">
        <v>3.21</v>
      </c>
      <c r="N18" s="17"/>
      <c r="O18" s="16"/>
      <c r="P18" s="15"/>
      <c r="Q18" s="17"/>
      <c r="R18" s="16"/>
      <c r="S18" s="15"/>
      <c r="T18" s="16"/>
      <c r="U18" s="18"/>
      <c r="V18" s="15"/>
      <c r="W18" s="16"/>
      <c r="X18" s="18"/>
      <c r="Y18" s="15"/>
      <c r="Z18" s="16"/>
      <c r="AA18" s="18"/>
      <c r="AB18" s="15"/>
      <c r="AC18" s="19"/>
      <c r="AD18" s="20"/>
    </row>
    <row r="19" spans="2:30" ht="17.25" thickBot="1" x14ac:dyDescent="0.3">
      <c r="B19" s="3">
        <v>74</v>
      </c>
      <c r="C19" s="4">
        <v>17</v>
      </c>
      <c r="E19" s="3">
        <v>74</v>
      </c>
      <c r="F19" s="7">
        <v>13.1</v>
      </c>
      <c r="H19" s="3">
        <v>88</v>
      </c>
      <c r="I19" s="7">
        <v>3.07</v>
      </c>
      <c r="K19" s="3">
        <v>88</v>
      </c>
      <c r="L19" s="7">
        <v>3.22</v>
      </c>
      <c r="N19" s="17"/>
      <c r="O19" s="16"/>
      <c r="P19" s="15"/>
      <c r="Q19" s="17"/>
      <c r="R19" s="16"/>
      <c r="S19" s="15"/>
      <c r="T19" s="16"/>
      <c r="U19" s="18"/>
      <c r="V19" s="15"/>
      <c r="W19" s="16"/>
      <c r="X19" s="18"/>
      <c r="Y19" s="15"/>
      <c r="Z19" s="16"/>
      <c r="AA19" s="18"/>
      <c r="AB19" s="15"/>
      <c r="AC19" s="19"/>
      <c r="AD19" s="20"/>
    </row>
    <row r="20" spans="2:30" ht="17.25" thickBot="1" x14ac:dyDescent="0.3">
      <c r="B20" s="3">
        <v>72</v>
      </c>
      <c r="C20" s="4">
        <v>16</v>
      </c>
      <c r="E20" s="3">
        <v>72</v>
      </c>
      <c r="F20" s="7">
        <v>13.2</v>
      </c>
      <c r="H20" s="3">
        <v>87</v>
      </c>
      <c r="I20" s="7">
        <v>3.08</v>
      </c>
      <c r="K20" s="3">
        <v>87</v>
      </c>
      <c r="L20" s="7">
        <v>3.23</v>
      </c>
      <c r="N20" s="17"/>
      <c r="O20" s="16"/>
      <c r="P20" s="15"/>
      <c r="Q20" s="17"/>
      <c r="R20" s="16"/>
      <c r="S20" s="15"/>
      <c r="T20" s="16"/>
      <c r="U20" s="18"/>
      <c r="V20" s="15"/>
      <c r="W20" s="16"/>
      <c r="X20" s="18"/>
      <c r="Y20" s="15"/>
      <c r="Z20" s="16"/>
      <c r="AA20" s="18"/>
      <c r="AB20" s="15"/>
      <c r="AC20" s="16"/>
      <c r="AD20" s="18"/>
    </row>
    <row r="21" spans="2:30" ht="17.25" thickBot="1" x14ac:dyDescent="0.3">
      <c r="B21" s="3">
        <v>70</v>
      </c>
      <c r="C21" s="4">
        <v>15</v>
      </c>
      <c r="E21" s="3">
        <v>69</v>
      </c>
      <c r="F21" s="7">
        <v>13.3</v>
      </c>
      <c r="H21" s="3">
        <v>86</v>
      </c>
      <c r="I21" s="7">
        <v>3.09</v>
      </c>
      <c r="K21" s="3">
        <v>86</v>
      </c>
      <c r="L21" s="7">
        <v>3.24</v>
      </c>
      <c r="N21" s="17"/>
      <c r="O21" s="16"/>
      <c r="P21" s="15"/>
      <c r="Q21" s="17"/>
      <c r="R21" s="16"/>
      <c r="S21" s="15"/>
      <c r="T21" s="16"/>
      <c r="U21" s="18"/>
      <c r="V21" s="15"/>
      <c r="W21" s="16"/>
      <c r="X21" s="18"/>
      <c r="Y21" s="15"/>
      <c r="Z21" s="16"/>
      <c r="AA21" s="18"/>
      <c r="AB21" s="15"/>
      <c r="AC21" s="16"/>
      <c r="AD21" s="18"/>
    </row>
    <row r="22" spans="2:30" ht="17.25" thickBot="1" x14ac:dyDescent="0.3">
      <c r="B22" s="3">
        <v>66</v>
      </c>
      <c r="C22" s="4">
        <v>14</v>
      </c>
      <c r="E22" s="3">
        <v>66</v>
      </c>
      <c r="F22" s="7">
        <v>13.4</v>
      </c>
      <c r="H22" s="3">
        <v>85</v>
      </c>
      <c r="I22" s="7">
        <v>3.1</v>
      </c>
      <c r="K22" s="3">
        <v>85</v>
      </c>
      <c r="L22" s="7">
        <v>3.25</v>
      </c>
      <c r="N22" s="17"/>
      <c r="O22" s="16"/>
      <c r="P22" s="15"/>
      <c r="Q22" s="17"/>
      <c r="R22" s="16"/>
      <c r="S22" s="15"/>
      <c r="T22" s="16"/>
      <c r="U22" s="18"/>
      <c r="V22" s="15"/>
      <c r="W22" s="16"/>
      <c r="X22" s="18"/>
      <c r="Y22" s="15"/>
      <c r="Z22" s="16"/>
      <c r="AA22" s="18"/>
      <c r="AB22" s="15"/>
      <c r="AC22" s="16"/>
      <c r="AD22" s="18"/>
    </row>
    <row r="23" spans="2:30" ht="17.25" thickBot="1" x14ac:dyDescent="0.3">
      <c r="B23" s="3">
        <v>62</v>
      </c>
      <c r="C23" s="4">
        <v>13</v>
      </c>
      <c r="E23" s="3">
        <v>63</v>
      </c>
      <c r="F23" s="7">
        <v>13.5</v>
      </c>
      <c r="H23" s="3">
        <v>84</v>
      </c>
      <c r="I23" s="7">
        <v>3.11</v>
      </c>
      <c r="K23" s="3">
        <v>84</v>
      </c>
      <c r="L23" s="7">
        <v>3.26</v>
      </c>
      <c r="N23" s="17"/>
      <c r="O23" s="16"/>
      <c r="P23" s="15"/>
      <c r="Q23" s="17"/>
      <c r="R23" s="16"/>
      <c r="S23" s="15"/>
      <c r="T23" s="16"/>
      <c r="U23" s="18"/>
      <c r="V23" s="15"/>
      <c r="W23" s="16"/>
      <c r="X23" s="18"/>
      <c r="Y23" s="15"/>
      <c r="Z23" s="16"/>
      <c r="AA23" s="18"/>
      <c r="AB23" s="15"/>
      <c r="AC23" s="16"/>
      <c r="AD23" s="18"/>
    </row>
    <row r="24" spans="2:30" ht="17.25" thickBot="1" x14ac:dyDescent="0.3">
      <c r="B24" s="3">
        <v>58</v>
      </c>
      <c r="C24" s="4">
        <v>12</v>
      </c>
      <c r="E24" s="3">
        <v>60</v>
      </c>
      <c r="F24" s="7">
        <v>13.6</v>
      </c>
      <c r="H24" s="3">
        <v>83</v>
      </c>
      <c r="I24" s="7">
        <v>3.12</v>
      </c>
      <c r="K24" s="3">
        <v>83</v>
      </c>
      <c r="L24" s="7">
        <v>3.27</v>
      </c>
      <c r="N24" s="17"/>
      <c r="O24" s="16"/>
      <c r="P24" s="15"/>
      <c r="Q24" s="17"/>
      <c r="R24" s="16"/>
      <c r="S24" s="15"/>
      <c r="T24" s="16"/>
      <c r="U24" s="18"/>
      <c r="V24" s="15"/>
      <c r="W24" s="16"/>
      <c r="X24" s="18"/>
      <c r="Y24" s="15"/>
      <c r="Z24" s="16"/>
      <c r="AA24" s="18"/>
      <c r="AB24" s="15"/>
      <c r="AC24" s="16"/>
      <c r="AD24" s="18"/>
    </row>
    <row r="25" spans="2:30" ht="17.25" thickBot="1" x14ac:dyDescent="0.3">
      <c r="B25" s="3">
        <v>54</v>
      </c>
      <c r="C25" s="4">
        <v>11</v>
      </c>
      <c r="E25" s="3">
        <v>57</v>
      </c>
      <c r="F25" s="7">
        <v>13.7</v>
      </c>
      <c r="H25" s="3">
        <v>82</v>
      </c>
      <c r="I25" s="7">
        <v>3.13</v>
      </c>
      <c r="K25" s="3">
        <v>82</v>
      </c>
      <c r="L25" s="7">
        <v>3.28</v>
      </c>
      <c r="N25" s="17"/>
      <c r="O25" s="16"/>
      <c r="P25" s="15"/>
      <c r="Q25" s="17"/>
      <c r="R25" s="16"/>
      <c r="S25" s="15"/>
      <c r="T25" s="16"/>
      <c r="U25" s="18"/>
      <c r="V25" s="15"/>
      <c r="W25" s="16"/>
      <c r="X25" s="18"/>
      <c r="Y25" s="15"/>
      <c r="Z25" s="16"/>
      <c r="AA25" s="18"/>
      <c r="AB25" s="15"/>
      <c r="AC25" s="16"/>
      <c r="AD25" s="18"/>
    </row>
    <row r="26" spans="2:30" ht="17.25" thickBot="1" x14ac:dyDescent="0.3">
      <c r="B26" s="3">
        <v>50</v>
      </c>
      <c r="C26" s="4">
        <v>10</v>
      </c>
      <c r="E26" s="3">
        <v>54</v>
      </c>
      <c r="F26" s="7">
        <v>13.8</v>
      </c>
      <c r="H26" s="3">
        <v>81</v>
      </c>
      <c r="I26" s="7">
        <v>3.14</v>
      </c>
      <c r="K26" s="3">
        <v>81</v>
      </c>
      <c r="L26" s="7">
        <v>3.29</v>
      </c>
      <c r="N26" s="17"/>
      <c r="O26" s="16"/>
      <c r="P26" s="15"/>
      <c r="Q26" s="17"/>
      <c r="R26" s="16"/>
      <c r="S26" s="15"/>
      <c r="T26" s="16"/>
      <c r="U26" s="18"/>
      <c r="V26" s="15"/>
      <c r="W26" s="16"/>
      <c r="X26" s="18"/>
      <c r="Y26" s="15"/>
      <c r="Z26" s="16"/>
      <c r="AA26" s="18"/>
      <c r="AB26" s="15"/>
      <c r="AC26" s="16"/>
      <c r="AD26" s="18"/>
    </row>
    <row r="27" spans="2:30" ht="17.25" thickBot="1" x14ac:dyDescent="0.3">
      <c r="B27" s="3">
        <v>46</v>
      </c>
      <c r="C27" s="4">
        <v>9</v>
      </c>
      <c r="E27" s="3">
        <v>51</v>
      </c>
      <c r="F27" s="7">
        <v>13.9</v>
      </c>
      <c r="H27" s="3">
        <v>80</v>
      </c>
      <c r="I27" s="7">
        <v>3.15</v>
      </c>
      <c r="K27" s="3">
        <v>80</v>
      </c>
      <c r="L27" s="7">
        <v>3.3</v>
      </c>
      <c r="N27" s="17"/>
      <c r="O27" s="16"/>
      <c r="P27" s="15"/>
      <c r="Q27" s="17"/>
      <c r="R27" s="16"/>
      <c r="S27" s="15"/>
      <c r="T27" s="16"/>
      <c r="U27" s="18"/>
      <c r="V27" s="15"/>
      <c r="W27" s="16"/>
      <c r="X27" s="18"/>
      <c r="Y27" s="15"/>
      <c r="Z27" s="16"/>
      <c r="AA27" s="18"/>
      <c r="AB27" s="15"/>
      <c r="AC27" s="16"/>
      <c r="AD27" s="18"/>
    </row>
    <row r="28" spans="2:30" ht="17.25" thickBot="1" x14ac:dyDescent="0.3">
      <c r="B28" s="3">
        <v>42</v>
      </c>
      <c r="C28" s="4">
        <v>8</v>
      </c>
      <c r="E28" s="3">
        <v>48</v>
      </c>
      <c r="F28" s="7">
        <v>14</v>
      </c>
      <c r="H28" s="3">
        <v>79</v>
      </c>
      <c r="I28" s="7">
        <v>3.16</v>
      </c>
      <c r="K28" s="3">
        <v>79</v>
      </c>
      <c r="L28" s="7">
        <v>3.31</v>
      </c>
      <c r="N28" s="17"/>
      <c r="O28" s="16"/>
      <c r="P28" s="15"/>
      <c r="Q28" s="17"/>
      <c r="R28" s="16"/>
      <c r="S28" s="15"/>
      <c r="T28" s="16"/>
      <c r="U28" s="18"/>
      <c r="V28" s="15"/>
      <c r="W28" s="16"/>
      <c r="X28" s="18"/>
      <c r="Y28" s="15"/>
      <c r="Z28" s="16"/>
      <c r="AA28" s="18"/>
      <c r="AB28" s="15"/>
      <c r="AC28" s="16"/>
      <c r="AD28" s="18"/>
    </row>
    <row r="29" spans="2:30" ht="17.25" thickBot="1" x14ac:dyDescent="0.3">
      <c r="B29" s="3">
        <v>38</v>
      </c>
      <c r="C29" s="4">
        <v>7</v>
      </c>
      <c r="E29" s="3">
        <v>46</v>
      </c>
      <c r="F29" s="7">
        <v>14.1</v>
      </c>
      <c r="H29" s="3">
        <v>78</v>
      </c>
      <c r="I29" s="7">
        <v>3.17</v>
      </c>
      <c r="K29" s="3">
        <v>78</v>
      </c>
      <c r="L29" s="7">
        <v>3.32</v>
      </c>
      <c r="N29" s="17"/>
      <c r="O29" s="16"/>
      <c r="P29" s="15"/>
      <c r="Q29" s="17"/>
      <c r="R29" s="16"/>
      <c r="S29" s="15"/>
      <c r="T29" s="16"/>
      <c r="U29" s="18"/>
      <c r="V29" s="15"/>
      <c r="W29" s="16"/>
      <c r="X29" s="18"/>
      <c r="Y29" s="15"/>
      <c r="Z29" s="16"/>
      <c r="AA29" s="18"/>
      <c r="AB29" s="15"/>
      <c r="AC29" s="16"/>
      <c r="AD29" s="18"/>
    </row>
    <row r="30" spans="2:30" ht="17.25" thickBot="1" x14ac:dyDescent="0.3">
      <c r="B30" s="3">
        <v>34</v>
      </c>
      <c r="C30" s="4">
        <v>6</v>
      </c>
      <c r="E30" s="3">
        <v>44</v>
      </c>
      <c r="F30" s="7">
        <v>14.2</v>
      </c>
      <c r="H30" s="3">
        <v>77</v>
      </c>
      <c r="I30" s="7">
        <v>3.18</v>
      </c>
      <c r="K30" s="3">
        <v>77</v>
      </c>
      <c r="L30" s="7">
        <v>3.33</v>
      </c>
      <c r="N30" s="17"/>
      <c r="O30" s="16"/>
      <c r="P30" s="15"/>
      <c r="Q30" s="17"/>
      <c r="R30" s="16"/>
      <c r="S30" s="15"/>
      <c r="T30" s="16"/>
      <c r="U30" s="18"/>
      <c r="V30" s="15"/>
      <c r="W30" s="16"/>
      <c r="X30" s="18"/>
      <c r="Y30" s="15"/>
      <c r="Z30" s="16"/>
      <c r="AA30" s="18"/>
      <c r="AB30" s="15"/>
      <c r="AC30" s="16"/>
      <c r="AD30" s="18"/>
    </row>
    <row r="31" spans="2:30" ht="17.25" thickBot="1" x14ac:dyDescent="0.3">
      <c r="B31" s="3">
        <v>30</v>
      </c>
      <c r="C31" s="4">
        <v>5</v>
      </c>
      <c r="E31" s="3">
        <v>42</v>
      </c>
      <c r="F31" s="7">
        <v>14.3</v>
      </c>
      <c r="H31" s="3">
        <v>76</v>
      </c>
      <c r="I31" s="7">
        <v>3.19</v>
      </c>
      <c r="K31" s="3">
        <v>76</v>
      </c>
      <c r="L31" s="7">
        <v>3.34</v>
      </c>
      <c r="N31" s="17"/>
      <c r="O31" s="16"/>
      <c r="P31" s="15"/>
      <c r="Q31" s="17"/>
      <c r="R31" s="16"/>
      <c r="S31" s="15"/>
      <c r="T31" s="16"/>
      <c r="U31" s="18"/>
      <c r="V31" s="15"/>
      <c r="W31" s="16"/>
      <c r="X31" s="18"/>
      <c r="Y31" s="15"/>
      <c r="Z31" s="16"/>
      <c r="AA31" s="18"/>
      <c r="AB31" s="15"/>
      <c r="AC31" s="16"/>
      <c r="AD31" s="18"/>
    </row>
    <row r="32" spans="2:30" ht="17.25" thickBot="1" x14ac:dyDescent="0.3">
      <c r="B32" s="3">
        <v>26</v>
      </c>
      <c r="C32" s="4">
        <v>4</v>
      </c>
      <c r="E32" s="3">
        <v>40</v>
      </c>
      <c r="F32" s="7">
        <v>14.4</v>
      </c>
      <c r="H32" s="3">
        <v>75</v>
      </c>
      <c r="I32" s="7">
        <v>3.2</v>
      </c>
      <c r="K32" s="3">
        <v>75</v>
      </c>
      <c r="L32" s="7">
        <v>3.35</v>
      </c>
      <c r="N32" s="17"/>
      <c r="O32" s="16"/>
      <c r="P32" s="15"/>
      <c r="Q32" s="17"/>
      <c r="R32" s="16"/>
      <c r="S32" s="15"/>
      <c r="T32" s="16"/>
      <c r="U32" s="18"/>
      <c r="V32" s="15"/>
      <c r="W32" s="16"/>
      <c r="X32" s="18"/>
      <c r="Y32" s="15"/>
      <c r="Z32" s="16"/>
      <c r="AA32" s="18"/>
      <c r="AB32" s="15"/>
      <c r="AC32" s="16"/>
      <c r="AD32" s="18"/>
    </row>
    <row r="33" spans="2:30" ht="17.25" thickBot="1" x14ac:dyDescent="0.3">
      <c r="B33" s="3">
        <v>22</v>
      </c>
      <c r="C33" s="4">
        <v>3</v>
      </c>
      <c r="E33" s="3">
        <v>38</v>
      </c>
      <c r="F33" s="7">
        <v>14.5</v>
      </c>
      <c r="H33" s="3">
        <v>74</v>
      </c>
      <c r="I33" s="7">
        <v>3.21</v>
      </c>
      <c r="K33" s="3">
        <v>74</v>
      </c>
      <c r="L33" s="7">
        <v>3.36</v>
      </c>
      <c r="N33" s="17"/>
      <c r="O33" s="16"/>
      <c r="P33" s="15"/>
      <c r="Q33" s="17"/>
      <c r="R33" s="16"/>
      <c r="S33" s="15"/>
      <c r="T33" s="16"/>
      <c r="U33" s="18"/>
      <c r="V33" s="15"/>
      <c r="W33" s="16"/>
      <c r="X33" s="18"/>
      <c r="Y33" s="15"/>
      <c r="Z33" s="16"/>
      <c r="AA33" s="18"/>
      <c r="AB33" s="15"/>
      <c r="AC33" s="16"/>
      <c r="AD33" s="18"/>
    </row>
    <row r="34" spans="2:30" ht="17.25" thickBot="1" x14ac:dyDescent="0.3">
      <c r="B34" s="3">
        <v>16</v>
      </c>
      <c r="C34" s="4">
        <v>2</v>
      </c>
      <c r="E34" s="3">
        <v>36</v>
      </c>
      <c r="F34" s="7">
        <v>14.6</v>
      </c>
      <c r="H34" s="3">
        <v>73</v>
      </c>
      <c r="I34" s="7">
        <v>3.22</v>
      </c>
      <c r="K34" s="3">
        <v>73</v>
      </c>
      <c r="L34" s="7">
        <v>3.37</v>
      </c>
      <c r="N34" s="17"/>
      <c r="O34" s="16"/>
      <c r="P34" s="15"/>
      <c r="Q34" s="17"/>
      <c r="R34" s="16"/>
      <c r="S34" s="15"/>
      <c r="T34" s="16"/>
      <c r="U34" s="18"/>
      <c r="V34" s="15"/>
      <c r="W34" s="16"/>
      <c r="X34" s="18"/>
      <c r="Y34" s="15"/>
      <c r="Z34" s="16"/>
      <c r="AA34" s="18"/>
      <c r="AB34" s="15"/>
      <c r="AC34" s="16"/>
      <c r="AD34" s="18"/>
    </row>
    <row r="35" spans="2:30" ht="17.25" thickBot="1" x14ac:dyDescent="0.3">
      <c r="B35" s="3">
        <v>6</v>
      </c>
      <c r="C35" s="4">
        <v>1</v>
      </c>
      <c r="E35" s="3">
        <v>34</v>
      </c>
      <c r="F35" s="7">
        <v>14.7</v>
      </c>
      <c r="H35" s="3">
        <v>72</v>
      </c>
      <c r="I35" s="7">
        <v>3.23</v>
      </c>
      <c r="K35" s="3">
        <v>72</v>
      </c>
      <c r="L35" s="7">
        <v>3.38</v>
      </c>
      <c r="N35" s="17"/>
      <c r="O35" s="16"/>
      <c r="P35" s="15"/>
      <c r="Q35" s="17"/>
      <c r="R35" s="16"/>
      <c r="S35" s="15"/>
      <c r="T35" s="16"/>
      <c r="U35" s="18"/>
      <c r="V35" s="15"/>
      <c r="W35" s="16"/>
      <c r="X35" s="18"/>
      <c r="Y35" s="15"/>
      <c r="Z35" s="16"/>
      <c r="AA35" s="18"/>
      <c r="AB35" s="15"/>
      <c r="AC35" s="16"/>
      <c r="AD35" s="18"/>
    </row>
    <row r="36" spans="2:30" ht="17.25" thickBot="1" x14ac:dyDescent="0.3">
      <c r="B36" s="5"/>
      <c r="E36" s="3">
        <v>32</v>
      </c>
      <c r="F36" s="7">
        <v>14.8</v>
      </c>
      <c r="H36" s="3">
        <v>71</v>
      </c>
      <c r="I36" s="7">
        <v>3.24</v>
      </c>
      <c r="K36" s="3">
        <v>71</v>
      </c>
      <c r="L36" s="7">
        <v>3.39</v>
      </c>
      <c r="N36" s="17"/>
      <c r="O36" s="16"/>
      <c r="P36" s="15"/>
      <c r="Q36" s="17"/>
      <c r="R36" s="16"/>
      <c r="S36" s="15"/>
      <c r="T36" s="16"/>
      <c r="U36" s="18"/>
      <c r="V36" s="15"/>
      <c r="W36" s="16"/>
      <c r="X36" s="18"/>
      <c r="Y36" s="15"/>
      <c r="Z36" s="16"/>
      <c r="AA36" s="18"/>
      <c r="AB36" s="15"/>
      <c r="AC36" s="16"/>
      <c r="AD36" s="18"/>
    </row>
    <row r="37" spans="2:30" ht="17.25" thickBot="1" x14ac:dyDescent="0.3">
      <c r="B37" s="5"/>
      <c r="E37" s="3">
        <v>31</v>
      </c>
      <c r="F37" s="7">
        <v>14.9</v>
      </c>
      <c r="H37" s="3">
        <v>69</v>
      </c>
      <c r="I37" s="7">
        <v>3.25</v>
      </c>
      <c r="K37" s="3">
        <v>70</v>
      </c>
      <c r="L37" s="7">
        <v>3.4</v>
      </c>
      <c r="N37" s="17"/>
      <c r="O37" s="16"/>
      <c r="P37" s="15"/>
      <c r="Q37" s="17"/>
      <c r="R37" s="16"/>
      <c r="S37" s="15"/>
      <c r="T37" s="16"/>
      <c r="U37" s="18"/>
      <c r="V37" s="15"/>
      <c r="W37" s="16"/>
      <c r="X37" s="18"/>
      <c r="Y37" s="15"/>
      <c r="Z37" s="16"/>
      <c r="AA37" s="18"/>
      <c r="AB37" s="15"/>
      <c r="AC37" s="16"/>
      <c r="AD37" s="18"/>
    </row>
    <row r="38" spans="2:30" ht="16.5" customHeight="1" thickBot="1" x14ac:dyDescent="0.3">
      <c r="E38" s="3">
        <v>30</v>
      </c>
      <c r="F38" s="7">
        <v>15</v>
      </c>
      <c r="H38" s="3">
        <v>67</v>
      </c>
      <c r="I38" s="7">
        <v>3.26</v>
      </c>
      <c r="K38" s="3">
        <v>69</v>
      </c>
      <c r="L38" s="7">
        <v>3.41</v>
      </c>
      <c r="N38" s="17"/>
      <c r="O38" s="16"/>
      <c r="P38" s="15"/>
      <c r="Q38" s="17"/>
      <c r="R38" s="16"/>
      <c r="S38" s="15"/>
      <c r="T38" s="16"/>
      <c r="U38" s="18"/>
      <c r="V38" s="15"/>
      <c r="W38" s="16"/>
      <c r="X38" s="18"/>
      <c r="Y38" s="15"/>
      <c r="Z38" s="16"/>
      <c r="AA38" s="18"/>
      <c r="AB38" s="15"/>
      <c r="AC38" s="16"/>
      <c r="AD38" s="18"/>
    </row>
    <row r="39" spans="2:30" ht="17.25" thickBot="1" x14ac:dyDescent="0.3">
      <c r="E39" s="3">
        <v>29</v>
      </c>
      <c r="F39" s="7">
        <v>15.1</v>
      </c>
      <c r="H39" s="3">
        <v>65</v>
      </c>
      <c r="I39" s="7">
        <v>3.27</v>
      </c>
      <c r="K39" s="3">
        <v>68</v>
      </c>
      <c r="L39" s="7">
        <v>3.42</v>
      </c>
      <c r="N39" s="17"/>
      <c r="O39" s="16"/>
      <c r="P39" s="15"/>
      <c r="Q39" s="17"/>
      <c r="R39" s="16"/>
      <c r="S39" s="15"/>
      <c r="T39" s="16"/>
      <c r="U39" s="18"/>
      <c r="V39" s="15"/>
      <c r="W39" s="16"/>
      <c r="X39" s="18"/>
      <c r="Y39" s="15"/>
      <c r="Z39" s="16"/>
      <c r="AA39" s="18"/>
      <c r="AB39" s="15"/>
      <c r="AC39" s="16"/>
      <c r="AD39" s="18"/>
    </row>
    <row r="40" spans="2:30" ht="17.25" thickBot="1" x14ac:dyDescent="0.3">
      <c r="E40" s="3">
        <v>28</v>
      </c>
      <c r="F40" s="7">
        <v>15.2</v>
      </c>
      <c r="H40" s="3">
        <v>63</v>
      </c>
      <c r="I40" s="7">
        <v>3.28</v>
      </c>
      <c r="K40" s="3">
        <v>67</v>
      </c>
      <c r="L40" s="7">
        <v>3.43</v>
      </c>
      <c r="N40" s="21"/>
      <c r="O40" s="15"/>
      <c r="P40" s="15"/>
      <c r="Q40" s="17"/>
      <c r="R40" s="16"/>
      <c r="S40" s="15"/>
      <c r="T40" s="16"/>
      <c r="U40" s="18"/>
      <c r="V40" s="15"/>
      <c r="W40" s="16"/>
      <c r="X40" s="18"/>
      <c r="Y40" s="15"/>
      <c r="Z40" s="16"/>
      <c r="AA40" s="18"/>
      <c r="AB40" s="15"/>
      <c r="AC40" s="16"/>
      <c r="AD40" s="18"/>
    </row>
    <row r="41" spans="2:30" ht="17.25" thickBot="1" x14ac:dyDescent="0.3">
      <c r="E41" s="3">
        <v>27</v>
      </c>
      <c r="F41" s="7">
        <v>15.3</v>
      </c>
      <c r="H41" s="3">
        <v>61</v>
      </c>
      <c r="I41" s="7">
        <v>3.29</v>
      </c>
      <c r="K41" s="3">
        <v>66</v>
      </c>
      <c r="L41" s="7">
        <v>3.44</v>
      </c>
      <c r="N41" s="21"/>
      <c r="O41" s="15"/>
      <c r="P41" s="15"/>
      <c r="Q41" s="17"/>
      <c r="R41" s="16"/>
      <c r="S41" s="15"/>
      <c r="T41" s="16"/>
      <c r="U41" s="18"/>
      <c r="V41" s="15"/>
      <c r="W41" s="16"/>
      <c r="X41" s="18"/>
      <c r="Y41" s="15"/>
      <c r="Z41" s="16"/>
      <c r="AA41" s="18"/>
      <c r="AB41" s="15"/>
      <c r="AC41" s="16"/>
      <c r="AD41" s="18"/>
    </row>
    <row r="42" spans="2:30" ht="17.25" thickBot="1" x14ac:dyDescent="0.3">
      <c r="E42" s="3">
        <v>26</v>
      </c>
      <c r="F42" s="7">
        <v>15.4</v>
      </c>
      <c r="H42" s="6">
        <v>59</v>
      </c>
      <c r="I42" s="8">
        <v>3.3</v>
      </c>
      <c r="K42" s="3">
        <v>65</v>
      </c>
      <c r="L42" s="7">
        <v>3.45</v>
      </c>
      <c r="N42" s="21"/>
      <c r="O42" s="15"/>
      <c r="P42" s="15"/>
      <c r="Q42" s="17"/>
      <c r="R42" s="16"/>
      <c r="S42" s="15"/>
      <c r="T42" s="16"/>
      <c r="U42" s="18"/>
      <c r="V42" s="15"/>
      <c r="W42" s="16"/>
      <c r="X42" s="18"/>
      <c r="Y42" s="15"/>
      <c r="Z42" s="16"/>
      <c r="AA42" s="18"/>
      <c r="AB42" s="15"/>
      <c r="AC42" s="16"/>
      <c r="AD42" s="18"/>
    </row>
    <row r="43" spans="2:30" ht="17.25" thickBot="1" x14ac:dyDescent="0.3">
      <c r="E43" s="3">
        <v>25</v>
      </c>
      <c r="F43" s="7">
        <v>15.6</v>
      </c>
      <c r="H43" s="3">
        <v>57</v>
      </c>
      <c r="I43" s="7">
        <v>3.31</v>
      </c>
      <c r="K43" s="3">
        <v>64</v>
      </c>
      <c r="L43" s="7">
        <v>3.46</v>
      </c>
      <c r="N43" s="21"/>
      <c r="O43" s="15"/>
      <c r="P43" s="15"/>
      <c r="Q43" s="17"/>
      <c r="R43" s="16"/>
      <c r="S43" s="15"/>
      <c r="T43" s="16"/>
      <c r="U43" s="18"/>
      <c r="V43" s="15"/>
      <c r="W43" s="16"/>
      <c r="X43" s="18"/>
      <c r="Y43" s="15"/>
      <c r="Z43" s="16"/>
      <c r="AA43" s="18"/>
      <c r="AB43" s="15"/>
      <c r="AC43" s="16"/>
      <c r="AD43" s="18"/>
    </row>
    <row r="44" spans="2:30" ht="17.25" thickBot="1" x14ac:dyDescent="0.3">
      <c r="E44" s="3">
        <v>24</v>
      </c>
      <c r="F44" s="7">
        <v>15.8</v>
      </c>
      <c r="H44" s="3">
        <v>55</v>
      </c>
      <c r="I44" s="7">
        <v>3.32</v>
      </c>
      <c r="K44" s="3">
        <v>63</v>
      </c>
      <c r="L44" s="7">
        <v>3.47</v>
      </c>
      <c r="N44" s="21"/>
      <c r="O44" s="15"/>
      <c r="P44" s="15"/>
      <c r="Q44" s="17"/>
      <c r="R44" s="16"/>
      <c r="S44" s="15"/>
      <c r="T44" s="16"/>
      <c r="U44" s="18"/>
      <c r="V44" s="15"/>
      <c r="W44" s="16"/>
      <c r="X44" s="18"/>
      <c r="Y44" s="15"/>
      <c r="Z44" s="16"/>
      <c r="AA44" s="18"/>
      <c r="AB44" s="15"/>
      <c r="AC44" s="16"/>
      <c r="AD44" s="18"/>
    </row>
    <row r="45" spans="2:30" ht="17.25" thickBot="1" x14ac:dyDescent="0.3">
      <c r="E45" s="3">
        <v>23</v>
      </c>
      <c r="F45" s="7">
        <v>16</v>
      </c>
      <c r="H45" s="3">
        <v>54</v>
      </c>
      <c r="I45" s="7">
        <v>3.33</v>
      </c>
      <c r="K45" s="3">
        <v>62</v>
      </c>
      <c r="L45" s="7">
        <v>3.48</v>
      </c>
      <c r="N45" s="21"/>
      <c r="O45" s="15"/>
      <c r="P45" s="15"/>
      <c r="Q45" s="17"/>
      <c r="R45" s="16"/>
      <c r="S45" s="15"/>
      <c r="T45" s="16"/>
      <c r="U45" s="18"/>
      <c r="V45" s="15"/>
      <c r="W45" s="16"/>
      <c r="X45" s="18"/>
      <c r="Y45" s="15"/>
      <c r="Z45" s="16"/>
      <c r="AA45" s="18"/>
      <c r="AB45" s="15"/>
      <c r="AC45" s="16"/>
      <c r="AD45" s="18"/>
    </row>
    <row r="46" spans="2:30" ht="17.25" thickBot="1" x14ac:dyDescent="0.3">
      <c r="E46" s="3">
        <v>22</v>
      </c>
      <c r="F46" s="7">
        <v>16.2</v>
      </c>
      <c r="H46" s="3">
        <v>53</v>
      </c>
      <c r="I46" s="7">
        <v>3.34</v>
      </c>
      <c r="K46" s="3">
        <v>61</v>
      </c>
      <c r="L46" s="7">
        <v>3.49</v>
      </c>
      <c r="N46" s="21"/>
      <c r="O46" s="15"/>
      <c r="P46" s="15"/>
      <c r="Q46" s="17"/>
      <c r="R46" s="16"/>
      <c r="S46" s="15"/>
      <c r="T46" s="16"/>
      <c r="U46" s="18"/>
      <c r="V46" s="15"/>
      <c r="W46" s="16"/>
      <c r="X46" s="18"/>
      <c r="Y46" s="15"/>
      <c r="Z46" s="16"/>
      <c r="AA46" s="18"/>
      <c r="AB46" s="15"/>
      <c r="AC46" s="16"/>
      <c r="AD46" s="18"/>
    </row>
    <row r="47" spans="2:30" ht="17.25" thickBot="1" x14ac:dyDescent="0.3">
      <c r="E47" s="3">
        <v>21</v>
      </c>
      <c r="F47" s="7">
        <v>16.399999999999999</v>
      </c>
      <c r="H47" s="3">
        <v>52</v>
      </c>
      <c r="I47" s="7">
        <v>3.35</v>
      </c>
      <c r="K47" s="3">
        <v>60</v>
      </c>
      <c r="L47" s="7">
        <v>3.5</v>
      </c>
      <c r="N47" s="21"/>
      <c r="O47" s="15"/>
      <c r="P47" s="15"/>
      <c r="Q47" s="17"/>
      <c r="R47" s="16"/>
      <c r="S47" s="15"/>
      <c r="T47" s="16"/>
      <c r="U47" s="18"/>
      <c r="V47" s="15"/>
      <c r="W47" s="16"/>
      <c r="X47" s="18"/>
      <c r="Y47" s="15"/>
      <c r="Z47" s="16"/>
      <c r="AA47" s="18"/>
      <c r="AB47" s="15"/>
      <c r="AC47" s="16"/>
      <c r="AD47" s="18"/>
    </row>
    <row r="48" spans="2:30" ht="17.25" thickBot="1" x14ac:dyDescent="0.3">
      <c r="E48" s="3">
        <v>20</v>
      </c>
      <c r="F48" s="7">
        <v>16.7</v>
      </c>
      <c r="H48" s="3">
        <v>51</v>
      </c>
      <c r="I48" s="7">
        <v>3.36</v>
      </c>
      <c r="K48" s="3">
        <v>59</v>
      </c>
      <c r="L48" s="7">
        <v>3.51</v>
      </c>
      <c r="N48" s="21"/>
      <c r="O48" s="15"/>
      <c r="P48" s="15"/>
      <c r="Q48" s="17"/>
      <c r="R48" s="16"/>
      <c r="S48" s="15"/>
      <c r="T48" s="16"/>
      <c r="U48" s="18"/>
      <c r="V48" s="15"/>
      <c r="W48" s="16"/>
      <c r="X48" s="18"/>
      <c r="Y48" s="15"/>
      <c r="Z48" s="16"/>
      <c r="AA48" s="18"/>
      <c r="AB48" s="15"/>
      <c r="AC48" s="16"/>
      <c r="AD48" s="18"/>
    </row>
    <row r="49" spans="5:30" ht="17.25" thickBot="1" x14ac:dyDescent="0.3">
      <c r="E49" s="3">
        <v>19</v>
      </c>
      <c r="F49" s="7">
        <v>16.899999999999999</v>
      </c>
      <c r="H49" s="3">
        <v>50</v>
      </c>
      <c r="I49" s="7">
        <v>3.37</v>
      </c>
      <c r="K49" s="3">
        <v>58</v>
      </c>
      <c r="L49" s="7">
        <v>3.52</v>
      </c>
      <c r="N49" s="21"/>
      <c r="O49" s="15"/>
      <c r="P49" s="15"/>
      <c r="Q49" s="17"/>
      <c r="R49" s="16"/>
      <c r="S49" s="15"/>
      <c r="T49" s="16"/>
      <c r="U49" s="18"/>
      <c r="V49" s="15"/>
      <c r="W49" s="16"/>
      <c r="X49" s="18"/>
      <c r="Y49" s="15"/>
      <c r="Z49" s="16"/>
      <c r="AA49" s="18"/>
      <c r="AB49" s="15"/>
      <c r="AC49" s="16"/>
      <c r="AD49" s="18"/>
    </row>
    <row r="50" spans="5:30" ht="17.25" thickBot="1" x14ac:dyDescent="0.3">
      <c r="E50" s="3">
        <v>18</v>
      </c>
      <c r="F50" s="7">
        <v>17.100000000000001</v>
      </c>
      <c r="H50" s="3">
        <v>49</v>
      </c>
      <c r="I50" s="7">
        <v>3.38</v>
      </c>
      <c r="K50" s="3">
        <v>57</v>
      </c>
      <c r="L50" s="7">
        <v>3.53</v>
      </c>
      <c r="N50" s="21"/>
      <c r="O50" s="15"/>
      <c r="P50" s="15"/>
      <c r="Q50" s="17"/>
      <c r="R50" s="16"/>
      <c r="S50" s="15"/>
      <c r="T50" s="16"/>
      <c r="U50" s="18"/>
      <c r="V50" s="15"/>
      <c r="W50" s="16"/>
      <c r="X50" s="18"/>
      <c r="Y50" s="15"/>
      <c r="Z50" s="16"/>
      <c r="AA50" s="18"/>
      <c r="AB50" s="15"/>
      <c r="AC50" s="16"/>
      <c r="AD50" s="18"/>
    </row>
    <row r="51" spans="5:30" ht="17.25" thickBot="1" x14ac:dyDescent="0.3">
      <c r="E51" s="3">
        <v>17</v>
      </c>
      <c r="F51" s="7">
        <v>17.3</v>
      </c>
      <c r="H51" s="3">
        <v>48</v>
      </c>
      <c r="I51" s="7">
        <v>3.39</v>
      </c>
      <c r="K51" s="3">
        <v>56</v>
      </c>
      <c r="L51" s="7">
        <v>3.54</v>
      </c>
      <c r="N51" s="21"/>
      <c r="O51" s="15"/>
      <c r="P51" s="15"/>
      <c r="Q51" s="17"/>
      <c r="R51" s="16"/>
      <c r="S51" s="15"/>
      <c r="T51" s="16"/>
      <c r="U51" s="18"/>
      <c r="V51" s="15"/>
      <c r="W51" s="16"/>
      <c r="X51" s="18"/>
      <c r="Y51" s="15"/>
      <c r="Z51" s="16"/>
      <c r="AA51" s="18"/>
      <c r="AB51" s="15"/>
      <c r="AC51" s="16"/>
      <c r="AD51" s="18"/>
    </row>
    <row r="52" spans="5:30" ht="16.5" thickBot="1" x14ac:dyDescent="0.3">
      <c r="E52" s="3">
        <v>16</v>
      </c>
      <c r="F52" s="7">
        <v>17.5</v>
      </c>
      <c r="H52" s="3">
        <v>47</v>
      </c>
      <c r="I52" s="7">
        <v>3.4</v>
      </c>
      <c r="K52" s="3">
        <v>55</v>
      </c>
      <c r="L52" s="7">
        <v>3.55</v>
      </c>
      <c r="N52" s="21"/>
      <c r="O52" s="15"/>
      <c r="P52" s="15"/>
      <c r="Q52" s="21"/>
      <c r="R52" s="15"/>
      <c r="S52" s="15"/>
      <c r="T52" s="16"/>
      <c r="U52" s="18"/>
      <c r="V52" s="15"/>
      <c r="W52" s="16"/>
      <c r="X52" s="18"/>
      <c r="Y52" s="15"/>
      <c r="Z52" s="16"/>
      <c r="AA52" s="18"/>
      <c r="AB52" s="15"/>
      <c r="AC52" s="16"/>
      <c r="AD52" s="18"/>
    </row>
    <row r="53" spans="5:30" ht="16.5" thickBot="1" x14ac:dyDescent="0.3">
      <c r="E53" s="3">
        <v>15</v>
      </c>
      <c r="F53" s="7">
        <v>17.600000000000001</v>
      </c>
      <c r="H53" s="3">
        <v>46</v>
      </c>
      <c r="I53" s="7">
        <v>3.41</v>
      </c>
      <c r="K53" s="3">
        <v>54</v>
      </c>
      <c r="L53" s="7">
        <v>3.56</v>
      </c>
      <c r="N53" s="21"/>
      <c r="O53" s="15"/>
      <c r="P53" s="15"/>
      <c r="Q53" s="21"/>
      <c r="R53" s="15"/>
      <c r="S53" s="15"/>
      <c r="T53" s="16"/>
      <c r="U53" s="18"/>
      <c r="V53" s="15"/>
      <c r="W53" s="16"/>
      <c r="X53" s="18"/>
      <c r="Y53" s="15"/>
      <c r="Z53" s="16"/>
      <c r="AA53" s="18"/>
      <c r="AB53" s="19"/>
      <c r="AC53" s="16"/>
      <c r="AD53" s="18"/>
    </row>
    <row r="54" spans="5:30" ht="16.5" thickBot="1" x14ac:dyDescent="0.3">
      <c r="E54" s="3">
        <v>14</v>
      </c>
      <c r="F54" s="7">
        <v>17.7</v>
      </c>
      <c r="H54" s="3">
        <v>45</v>
      </c>
      <c r="I54" s="7">
        <v>3.42</v>
      </c>
      <c r="K54" s="3">
        <v>53</v>
      </c>
      <c r="L54" s="7">
        <v>3.57</v>
      </c>
      <c r="N54" s="21"/>
      <c r="O54" s="15"/>
      <c r="P54" s="15"/>
      <c r="Q54" s="21"/>
      <c r="R54" s="15"/>
      <c r="S54" s="15"/>
      <c r="T54" s="16"/>
      <c r="U54" s="18"/>
      <c r="V54" s="15"/>
      <c r="W54" s="16"/>
      <c r="X54" s="18"/>
      <c r="Y54" s="15"/>
      <c r="Z54" s="16"/>
      <c r="AA54" s="18"/>
      <c r="AB54" s="19"/>
      <c r="AC54" s="16"/>
      <c r="AD54" s="18"/>
    </row>
    <row r="55" spans="5:30" ht="16.5" thickBot="1" x14ac:dyDescent="0.3">
      <c r="E55" s="3">
        <v>13</v>
      </c>
      <c r="F55" s="7">
        <v>17.8</v>
      </c>
      <c r="H55" s="3">
        <v>44</v>
      </c>
      <c r="I55" s="7">
        <v>3.43</v>
      </c>
      <c r="K55" s="3">
        <v>52</v>
      </c>
      <c r="L55" s="7">
        <v>3.58</v>
      </c>
      <c r="N55" s="21"/>
      <c r="O55" s="15"/>
      <c r="P55" s="15"/>
      <c r="Q55" s="21"/>
      <c r="R55" s="15"/>
      <c r="S55" s="15"/>
      <c r="T55" s="16"/>
      <c r="U55" s="18"/>
      <c r="V55" s="15"/>
      <c r="W55" s="16"/>
      <c r="X55" s="18"/>
      <c r="Y55" s="15"/>
      <c r="Z55" s="16"/>
      <c r="AA55" s="18"/>
      <c r="AB55" s="19"/>
      <c r="AC55" s="16"/>
      <c r="AD55" s="18"/>
    </row>
    <row r="56" spans="5:30" ht="16.5" thickBot="1" x14ac:dyDescent="0.3">
      <c r="E56" s="3">
        <v>12</v>
      </c>
      <c r="F56" s="7">
        <v>18</v>
      </c>
      <c r="H56" s="3">
        <v>43</v>
      </c>
      <c r="I56" s="7">
        <v>3.44</v>
      </c>
      <c r="K56" s="3">
        <v>51</v>
      </c>
      <c r="L56" s="7">
        <v>3.59</v>
      </c>
      <c r="N56" s="21"/>
      <c r="O56" s="15"/>
      <c r="P56" s="15"/>
      <c r="Q56" s="21"/>
      <c r="R56" s="15"/>
      <c r="S56" s="15"/>
      <c r="T56" s="16"/>
      <c r="U56" s="18"/>
      <c r="V56" s="15"/>
      <c r="W56" s="16"/>
      <c r="X56" s="18"/>
      <c r="Y56" s="15"/>
      <c r="Z56" s="16"/>
      <c r="AA56" s="18"/>
      <c r="AB56" s="19"/>
      <c r="AC56" s="16"/>
      <c r="AD56" s="18"/>
    </row>
    <row r="57" spans="5:30" ht="16.5" thickBot="1" x14ac:dyDescent="0.3">
      <c r="E57" s="3">
        <v>11</v>
      </c>
      <c r="F57" s="7">
        <v>18.100000000000001</v>
      </c>
      <c r="H57" s="3">
        <v>42</v>
      </c>
      <c r="I57" s="7">
        <v>3.45</v>
      </c>
      <c r="K57" s="3">
        <v>50</v>
      </c>
      <c r="L57" s="7">
        <v>4</v>
      </c>
      <c r="N57" s="21"/>
      <c r="O57" s="15"/>
      <c r="P57" s="15"/>
      <c r="Q57" s="21"/>
      <c r="R57" s="15"/>
      <c r="S57" s="15"/>
      <c r="T57" s="16"/>
      <c r="U57" s="18"/>
      <c r="V57" s="15"/>
      <c r="W57" s="16"/>
      <c r="X57" s="18"/>
      <c r="Y57" s="15"/>
      <c r="Z57" s="16"/>
      <c r="AA57" s="18"/>
      <c r="AB57" s="19"/>
      <c r="AC57" s="16"/>
      <c r="AD57" s="18"/>
    </row>
    <row r="58" spans="5:30" ht="16.5" thickBot="1" x14ac:dyDescent="0.3">
      <c r="E58" s="3">
        <v>10</v>
      </c>
      <c r="F58" s="7">
        <v>18.2</v>
      </c>
      <c r="H58" s="3">
        <v>41</v>
      </c>
      <c r="I58" s="7">
        <v>3.46</v>
      </c>
      <c r="K58" s="3">
        <v>49</v>
      </c>
      <c r="L58" s="7">
        <v>4.0199999999999996</v>
      </c>
      <c r="N58" s="21"/>
      <c r="O58" s="15"/>
      <c r="P58" s="15"/>
      <c r="Q58" s="21"/>
      <c r="R58" s="15"/>
      <c r="S58" s="15"/>
      <c r="T58" s="16"/>
      <c r="U58" s="18"/>
      <c r="V58" s="15"/>
      <c r="W58" s="16"/>
      <c r="X58" s="18"/>
      <c r="Y58" s="15"/>
      <c r="Z58" s="16"/>
      <c r="AA58" s="18"/>
      <c r="AB58" s="19"/>
      <c r="AC58" s="16"/>
      <c r="AD58" s="18"/>
    </row>
    <row r="59" spans="5:30" ht="16.5" thickBot="1" x14ac:dyDescent="0.3">
      <c r="E59" s="3">
        <v>9</v>
      </c>
      <c r="F59" s="7">
        <v>18.3</v>
      </c>
      <c r="H59" s="3">
        <v>40</v>
      </c>
      <c r="I59" s="7">
        <v>3.47</v>
      </c>
      <c r="K59" s="3">
        <v>48</v>
      </c>
      <c r="L59" s="7">
        <v>4.04</v>
      </c>
      <c r="N59" s="21"/>
      <c r="O59" s="15"/>
      <c r="P59" s="15"/>
      <c r="Q59" s="21"/>
      <c r="R59" s="15"/>
      <c r="S59" s="15"/>
      <c r="T59" s="16"/>
      <c r="U59" s="18"/>
      <c r="V59" s="15"/>
      <c r="W59" s="16"/>
      <c r="X59" s="18"/>
      <c r="Y59" s="15"/>
      <c r="Z59" s="16"/>
      <c r="AA59" s="18"/>
      <c r="AB59" s="19"/>
      <c r="AC59" s="16"/>
      <c r="AD59" s="18"/>
    </row>
    <row r="60" spans="5:30" ht="16.5" thickBot="1" x14ac:dyDescent="0.3">
      <c r="E60" s="3">
        <v>8</v>
      </c>
      <c r="F60" s="7">
        <v>18.399999999999999</v>
      </c>
      <c r="H60" s="3">
        <v>39</v>
      </c>
      <c r="I60" s="7">
        <v>3.48</v>
      </c>
      <c r="K60" s="3">
        <v>47</v>
      </c>
      <c r="L60" s="7">
        <v>4.0599999999999996</v>
      </c>
      <c r="N60" s="21"/>
      <c r="O60" s="15"/>
      <c r="P60" s="15"/>
      <c r="Q60" s="21"/>
      <c r="R60" s="15"/>
      <c r="S60" s="15"/>
      <c r="T60" s="16"/>
      <c r="U60" s="18"/>
      <c r="V60" s="15"/>
      <c r="W60" s="16"/>
      <c r="X60" s="18"/>
      <c r="Y60" s="15"/>
      <c r="Z60" s="16"/>
      <c r="AA60" s="18"/>
      <c r="AB60" s="19"/>
      <c r="AC60" s="16"/>
      <c r="AD60" s="18"/>
    </row>
    <row r="61" spans="5:30" ht="16.5" thickBot="1" x14ac:dyDescent="0.3">
      <c r="E61" s="3">
        <v>7</v>
      </c>
      <c r="F61" s="7">
        <v>18.5</v>
      </c>
      <c r="H61" s="3">
        <v>38</v>
      </c>
      <c r="I61" s="7">
        <v>3.49</v>
      </c>
      <c r="K61" s="3">
        <v>46</v>
      </c>
      <c r="L61" s="7">
        <v>4.08</v>
      </c>
      <c r="N61" s="21"/>
      <c r="O61" s="15"/>
      <c r="P61" s="15"/>
      <c r="Q61" s="21"/>
      <c r="R61" s="15"/>
      <c r="S61" s="15"/>
      <c r="T61" s="16"/>
      <c r="U61" s="18"/>
      <c r="V61" s="15"/>
      <c r="W61" s="16"/>
      <c r="X61" s="18"/>
      <c r="Y61" s="15"/>
      <c r="Z61" s="16"/>
      <c r="AA61" s="18"/>
      <c r="AB61" s="19"/>
      <c r="AC61" s="16"/>
      <c r="AD61" s="18"/>
    </row>
    <row r="62" spans="5:30" ht="16.5" thickBot="1" x14ac:dyDescent="0.3">
      <c r="E62" s="3">
        <v>6</v>
      </c>
      <c r="F62" s="7">
        <v>18.899999999999999</v>
      </c>
      <c r="H62" s="3">
        <v>37</v>
      </c>
      <c r="I62" s="7">
        <v>3.5</v>
      </c>
      <c r="K62" s="3">
        <v>45</v>
      </c>
      <c r="L62" s="7">
        <v>4.0999999999999996</v>
      </c>
      <c r="N62" s="21"/>
      <c r="O62" s="15"/>
      <c r="P62" s="15"/>
      <c r="Q62" s="21"/>
      <c r="R62" s="15"/>
      <c r="S62" s="15"/>
      <c r="T62" s="16"/>
      <c r="U62" s="18"/>
      <c r="V62" s="15"/>
      <c r="W62" s="16"/>
      <c r="X62" s="18"/>
      <c r="Y62" s="15"/>
      <c r="Z62" s="16"/>
      <c r="AA62" s="18"/>
      <c r="AB62" s="19"/>
      <c r="AC62" s="16"/>
      <c r="AD62" s="18"/>
    </row>
    <row r="63" spans="5:30" ht="16.5" thickBot="1" x14ac:dyDescent="0.3">
      <c r="H63" s="3">
        <v>36</v>
      </c>
      <c r="I63" s="7">
        <v>3.52</v>
      </c>
      <c r="K63" s="3">
        <v>44</v>
      </c>
      <c r="L63" s="7">
        <v>4.12</v>
      </c>
      <c r="N63" s="21"/>
      <c r="O63" s="15"/>
      <c r="P63" s="15"/>
      <c r="Q63" s="21"/>
      <c r="R63" s="15"/>
      <c r="S63" s="15"/>
      <c r="T63" s="16"/>
      <c r="U63" s="18"/>
      <c r="V63" s="15"/>
      <c r="W63" s="16"/>
      <c r="X63" s="18"/>
      <c r="Y63" s="15"/>
      <c r="Z63" s="16"/>
      <c r="AA63" s="18"/>
      <c r="AB63" s="19"/>
      <c r="AC63" s="16"/>
      <c r="AD63" s="18"/>
    </row>
    <row r="64" spans="5:30" ht="16.5" thickBot="1" x14ac:dyDescent="0.3">
      <c r="H64" s="3">
        <v>35</v>
      </c>
      <c r="I64" s="7">
        <v>3.54</v>
      </c>
      <c r="K64" s="3">
        <v>43</v>
      </c>
      <c r="L64" s="7">
        <v>4.1399999999999997</v>
      </c>
      <c r="N64" s="21"/>
      <c r="O64" s="15"/>
      <c r="P64" s="15"/>
      <c r="Q64" s="21"/>
      <c r="R64" s="15"/>
      <c r="S64" s="15"/>
      <c r="T64" s="16"/>
      <c r="U64" s="18"/>
      <c r="V64" s="15"/>
      <c r="W64" s="16"/>
      <c r="X64" s="18"/>
      <c r="Y64" s="15"/>
      <c r="Z64" s="16"/>
      <c r="AA64" s="18"/>
      <c r="AB64" s="19"/>
      <c r="AC64" s="16"/>
      <c r="AD64" s="18"/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 s="21"/>
      <c r="O65" s="15"/>
      <c r="P65" s="15"/>
      <c r="Q65" s="21"/>
      <c r="R65" s="15"/>
      <c r="S65" s="15"/>
      <c r="T65" s="16"/>
      <c r="U65" s="18"/>
      <c r="V65" s="15"/>
      <c r="W65" s="16"/>
      <c r="X65" s="18"/>
      <c r="Y65" s="15"/>
      <c r="Z65" s="16"/>
      <c r="AA65" s="18"/>
      <c r="AB65" s="19"/>
      <c r="AC65" s="16"/>
      <c r="AD65" s="18"/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 s="21"/>
      <c r="O66" s="15"/>
      <c r="P66" s="15"/>
      <c r="Q66" s="21"/>
      <c r="R66" s="15"/>
      <c r="S66" s="15"/>
      <c r="T66" s="16"/>
      <c r="U66" s="18"/>
      <c r="V66" s="15"/>
      <c r="W66" s="16"/>
      <c r="X66" s="18"/>
      <c r="Y66" s="15"/>
      <c r="Z66" s="16"/>
      <c r="AA66" s="18"/>
      <c r="AB66" s="15"/>
      <c r="AC66" s="16"/>
      <c r="AD66" s="18"/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 s="21"/>
      <c r="O67" s="15"/>
      <c r="P67" s="15"/>
      <c r="Q67" s="21"/>
      <c r="R67" s="15"/>
      <c r="S67" s="15"/>
      <c r="T67" s="16"/>
      <c r="U67" s="18"/>
      <c r="V67" s="15"/>
      <c r="W67" s="16"/>
      <c r="X67" s="18"/>
      <c r="Y67" s="15"/>
      <c r="Z67" s="16"/>
      <c r="AA67" s="18"/>
      <c r="AB67" s="15"/>
      <c r="AC67" s="16"/>
      <c r="AD67" s="18"/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 s="21"/>
      <c r="O68" s="15"/>
      <c r="P68" s="15"/>
      <c r="Q68" s="21"/>
      <c r="R68" s="15"/>
      <c r="S68" s="15"/>
      <c r="T68" s="16"/>
      <c r="U68" s="18"/>
      <c r="V68" s="15"/>
      <c r="W68" s="16"/>
      <c r="X68" s="18"/>
      <c r="Y68" s="15"/>
      <c r="Z68" s="15"/>
      <c r="AA68" s="22"/>
      <c r="AB68" s="15"/>
      <c r="AC68" s="16"/>
      <c r="AD68" s="18"/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 s="21"/>
      <c r="O69" s="15"/>
      <c r="P69" s="15"/>
      <c r="Q69" s="21"/>
      <c r="R69" s="15"/>
      <c r="S69" s="15"/>
      <c r="T69" s="16"/>
      <c r="U69" s="18"/>
      <c r="V69" s="15"/>
      <c r="W69" s="16"/>
      <c r="X69" s="18"/>
      <c r="Y69" s="15"/>
      <c r="Z69" s="15"/>
      <c r="AA69" s="22"/>
      <c r="AB69" s="15"/>
      <c r="AC69" s="16"/>
      <c r="AD69" s="18"/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 s="21"/>
      <c r="O70" s="15"/>
      <c r="P70" s="15"/>
      <c r="Q70" s="21"/>
      <c r="R70" s="15"/>
      <c r="S70" s="15"/>
      <c r="T70" s="21"/>
      <c r="U70" s="15"/>
      <c r="V70" s="15"/>
      <c r="W70" s="21"/>
      <c r="X70" s="15"/>
      <c r="Y70" s="15"/>
      <c r="Z70" s="15"/>
      <c r="AA70" s="22"/>
      <c r="AB70" s="15"/>
      <c r="AC70" s="16"/>
      <c r="AD70" s="18"/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 s="21"/>
      <c r="O71" s="15"/>
      <c r="P71" s="15"/>
      <c r="Q71" s="21"/>
      <c r="R71" s="15"/>
      <c r="S71" s="15"/>
      <c r="T71" s="21"/>
      <c r="U71" s="15"/>
      <c r="V71" s="15"/>
      <c r="W71" s="21"/>
      <c r="X71" s="15"/>
      <c r="Y71" s="15"/>
      <c r="Z71" s="15"/>
      <c r="AA71" s="22"/>
      <c r="AB71" s="15"/>
      <c r="AC71" s="16"/>
      <c r="AD71" s="18"/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 s="21"/>
      <c r="O72" s="15"/>
      <c r="P72" s="15"/>
      <c r="Q72" s="21"/>
      <c r="R72" s="15"/>
      <c r="S72" s="15"/>
      <c r="T72" s="21"/>
      <c r="U72" s="15"/>
      <c r="V72" s="15"/>
      <c r="W72" s="21"/>
      <c r="X72" s="15"/>
      <c r="Y72" s="15"/>
      <c r="Z72" s="15"/>
      <c r="AA72" s="22"/>
      <c r="AB72" s="15"/>
      <c r="AC72" s="16"/>
      <c r="AD72" s="18"/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21"/>
      <c r="O73" s="15"/>
      <c r="P73" s="15"/>
      <c r="Q73" s="21"/>
      <c r="R73" s="15"/>
      <c r="S73" s="15"/>
      <c r="T73" s="21"/>
      <c r="U73" s="15"/>
      <c r="V73" s="15"/>
      <c r="W73" s="21"/>
      <c r="X73" s="15"/>
      <c r="Y73" s="15"/>
      <c r="Z73" s="15"/>
      <c r="AA73" s="22"/>
      <c r="AB73" s="15"/>
      <c r="AC73" s="15"/>
      <c r="AD73" s="22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21"/>
      <c r="O74" s="15"/>
      <c r="P74" s="15"/>
      <c r="Q74" s="21"/>
      <c r="R74" s="15"/>
      <c r="S74" s="15"/>
      <c r="T74" s="21"/>
      <c r="U74" s="15"/>
      <c r="V74" s="15"/>
      <c r="W74" s="21"/>
      <c r="X74" s="15"/>
      <c r="Y74" s="15"/>
      <c r="Z74" s="15"/>
      <c r="AA74" s="22"/>
      <c r="AB74" s="15"/>
      <c r="AC74" s="15"/>
      <c r="AD74" s="22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21"/>
      <c r="O75" s="15"/>
      <c r="P75" s="15"/>
      <c r="Q75" s="21"/>
      <c r="R75" s="15"/>
      <c r="S75" s="15"/>
      <c r="T75" s="21"/>
      <c r="U75" s="15"/>
      <c r="V75" s="15"/>
      <c r="W75" s="21"/>
      <c r="X75" s="15"/>
      <c r="Y75" s="15"/>
      <c r="Z75" s="15"/>
      <c r="AA75" s="22"/>
      <c r="AB75" s="15"/>
      <c r="AC75" s="15"/>
      <c r="AD75" s="22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21"/>
      <c r="O76" s="15"/>
      <c r="P76" s="15"/>
      <c r="Q76" s="21"/>
      <c r="R76" s="15"/>
      <c r="S76" s="15"/>
      <c r="T76" s="21"/>
      <c r="U76" s="15"/>
      <c r="V76" s="15"/>
      <c r="W76" s="21"/>
      <c r="X76" s="15"/>
      <c r="Y76" s="15"/>
      <c r="Z76" s="15"/>
      <c r="AA76" s="22"/>
      <c r="AB76" s="15"/>
      <c r="AC76" s="15"/>
      <c r="AD76" s="22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21"/>
      <c r="O77" s="15"/>
      <c r="P77" s="15"/>
      <c r="Q77" s="21"/>
      <c r="R77" s="15"/>
      <c r="S77" s="15"/>
      <c r="T77" s="21"/>
      <c r="U77" s="15"/>
      <c r="V77" s="15"/>
      <c r="W77" s="21"/>
      <c r="X77" s="15"/>
      <c r="Y77" s="15"/>
      <c r="Z77" s="15"/>
      <c r="AA77" s="22"/>
      <c r="AB77" s="15"/>
      <c r="AC77" s="15"/>
      <c r="AD77" s="22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21"/>
      <c r="O78" s="15"/>
      <c r="P78" s="15"/>
      <c r="Q78" s="21"/>
      <c r="R78" s="15"/>
      <c r="S78" s="15"/>
      <c r="T78" s="21"/>
      <c r="U78" s="15"/>
      <c r="V78" s="15"/>
      <c r="W78" s="21"/>
      <c r="X78" s="15"/>
      <c r="Y78" s="15"/>
      <c r="Z78" s="15"/>
      <c r="AA78" s="22"/>
      <c r="AB78" s="15"/>
      <c r="AC78" s="15"/>
      <c r="AD78" s="22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21"/>
      <c r="O79" s="15"/>
      <c r="P79" s="15"/>
      <c r="Q79" s="21"/>
      <c r="R79" s="15"/>
      <c r="S79" s="15"/>
      <c r="T79" s="21"/>
      <c r="U79" s="15"/>
      <c r="V79" s="15"/>
      <c r="W79" s="21"/>
      <c r="X79" s="15"/>
      <c r="Y79" s="15"/>
      <c r="Z79" s="15"/>
      <c r="AA79" s="22"/>
      <c r="AB79" s="15"/>
      <c r="AC79" s="15"/>
      <c r="AD79" s="22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21"/>
      <c r="O80" s="15"/>
      <c r="P80" s="15"/>
      <c r="Q80" s="21"/>
      <c r="R80" s="15"/>
      <c r="S80" s="15"/>
      <c r="T80" s="21"/>
      <c r="U80" s="15"/>
      <c r="V80" s="15"/>
      <c r="W80" s="21"/>
      <c r="X80" s="15"/>
      <c r="Y80" s="15"/>
      <c r="Z80" s="15"/>
      <c r="AA80" s="22"/>
      <c r="AB80" s="15"/>
      <c r="AC80" s="15"/>
      <c r="AD80" s="22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21"/>
      <c r="O81" s="15"/>
      <c r="P81" s="15"/>
      <c r="Q81" s="21"/>
      <c r="R81" s="15"/>
      <c r="S81" s="15"/>
      <c r="T81" s="21"/>
      <c r="U81" s="15"/>
      <c r="V81" s="15"/>
      <c r="W81" s="21"/>
      <c r="X81" s="15"/>
      <c r="Y81" s="15"/>
      <c r="Z81" s="15"/>
      <c r="AA81" s="22"/>
      <c r="AB81" s="15"/>
      <c r="AC81" s="15"/>
      <c r="AD81" s="22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21"/>
      <c r="O82" s="15"/>
      <c r="P82" s="15"/>
      <c r="Q82" s="21"/>
      <c r="R82" s="15"/>
      <c r="S82" s="15"/>
      <c r="T82" s="21"/>
      <c r="U82" s="15"/>
      <c r="V82" s="15"/>
      <c r="W82" s="21"/>
      <c r="X82" s="15"/>
      <c r="Y82" s="15"/>
      <c r="Z82" s="15"/>
      <c r="AA82" s="22"/>
      <c r="AB82" s="15"/>
      <c r="AC82" s="15"/>
      <c r="AD82" s="22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21"/>
      <c r="O83" s="15"/>
      <c r="P83" s="15"/>
      <c r="Q83" s="21"/>
      <c r="R83" s="15"/>
      <c r="S83" s="15"/>
      <c r="T83" s="21"/>
      <c r="U83" s="15"/>
      <c r="V83" s="15"/>
      <c r="W83" s="21"/>
      <c r="X83" s="15"/>
      <c r="Y83" s="15"/>
      <c r="Z83" s="15"/>
      <c r="AA83" s="22"/>
      <c r="AB83" s="15"/>
      <c r="AC83" s="15"/>
      <c r="AD83" s="22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21"/>
      <c r="O84" s="15"/>
      <c r="P84" s="15"/>
      <c r="Q84" s="21"/>
      <c r="R84" s="15"/>
      <c r="S84" s="15"/>
      <c r="T84" s="21"/>
      <c r="U84" s="15"/>
      <c r="V84" s="15"/>
      <c r="W84" s="21"/>
      <c r="X84" s="15"/>
      <c r="Y84" s="15"/>
      <c r="Z84" s="15"/>
      <c r="AA84" s="22"/>
      <c r="AB84" s="15"/>
      <c r="AC84" s="15"/>
      <c r="AD84" s="22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21"/>
      <c r="O85" s="15"/>
      <c r="P85" s="15"/>
      <c r="Q85" s="21"/>
      <c r="R85" s="15"/>
      <c r="S85" s="15"/>
      <c r="T85" s="21"/>
      <c r="U85" s="15"/>
      <c r="V85" s="15"/>
      <c r="W85" s="21"/>
      <c r="X85" s="15"/>
      <c r="Y85" s="15"/>
      <c r="Z85" s="15"/>
      <c r="AA85" s="22"/>
      <c r="AB85" s="15"/>
      <c r="AC85" s="15"/>
      <c r="AD85" s="22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21"/>
      <c r="O86" s="15"/>
      <c r="P86" s="15"/>
      <c r="Q86" s="21"/>
      <c r="R86" s="15"/>
      <c r="S86" s="15"/>
      <c r="T86" s="21"/>
      <c r="U86" s="15"/>
      <c r="V86" s="15"/>
      <c r="W86" s="21"/>
      <c r="X86" s="15"/>
      <c r="Y86" s="15"/>
      <c r="Z86" s="15"/>
      <c r="AA86" s="22"/>
      <c r="AB86" s="15"/>
      <c r="AC86" s="15"/>
      <c r="AD86" s="22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21"/>
      <c r="O87" s="15"/>
      <c r="P87" s="15"/>
      <c r="Q87" s="21"/>
      <c r="R87" s="15"/>
      <c r="S87" s="15"/>
      <c r="T87" s="21"/>
      <c r="U87" s="15"/>
      <c r="V87" s="15"/>
      <c r="W87" s="21"/>
      <c r="X87" s="15"/>
      <c r="Y87" s="15"/>
      <c r="Z87" s="15"/>
      <c r="AA87" s="22"/>
      <c r="AB87" s="15"/>
      <c r="AC87" s="15"/>
      <c r="AD87" s="22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21"/>
      <c r="O88" s="15"/>
      <c r="P88" s="15"/>
      <c r="Q88" s="21"/>
      <c r="R88" s="15"/>
      <c r="S88" s="15"/>
      <c r="T88" s="21"/>
      <c r="U88" s="15"/>
      <c r="V88" s="15"/>
      <c r="W88" s="21"/>
      <c r="X88" s="15"/>
      <c r="Y88" s="15"/>
      <c r="Z88" s="15"/>
      <c r="AA88" s="22"/>
      <c r="AB88" s="15"/>
      <c r="AC88" s="15"/>
      <c r="AD88" s="22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21"/>
      <c r="O89" s="15"/>
      <c r="P89" s="15"/>
      <c r="Q89" s="21"/>
      <c r="R89" s="15"/>
      <c r="S89" s="15"/>
      <c r="T89" s="21"/>
      <c r="U89" s="15"/>
      <c r="V89" s="15"/>
      <c r="W89" s="21"/>
      <c r="X89" s="15"/>
      <c r="Y89" s="15"/>
      <c r="Z89" s="15"/>
      <c r="AA89" s="22"/>
      <c r="AB89" s="15"/>
      <c r="AC89" s="15"/>
      <c r="AD89" s="22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21"/>
      <c r="O90" s="15"/>
      <c r="P90" s="15"/>
      <c r="Q90" s="21"/>
      <c r="R90" s="15"/>
      <c r="S90" s="15"/>
      <c r="T90" s="21"/>
      <c r="U90" s="15"/>
      <c r="V90" s="15"/>
      <c r="W90" s="21"/>
      <c r="X90" s="15"/>
      <c r="Y90" s="15"/>
      <c r="Z90" s="15"/>
      <c r="AA90" s="22"/>
      <c r="AB90" s="15"/>
      <c r="AC90" s="15"/>
      <c r="AD90" s="22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B97" s="5"/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</sheetData>
  <mergeCells count="28">
    <mergeCell ref="AC3:AD3"/>
    <mergeCell ref="AC4:AD4"/>
    <mergeCell ref="AC5:AD5"/>
    <mergeCell ref="Z3:AA3"/>
    <mergeCell ref="Z4:AA4"/>
    <mergeCell ref="Z5:AA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T3:U3"/>
    <mergeCell ref="T4:U4"/>
    <mergeCell ref="T5:U5"/>
    <mergeCell ref="W3:X3"/>
    <mergeCell ref="W4:X4"/>
    <mergeCell ref="W5:X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zoomScale="85" zoomScaleNormal="85" workbookViewId="0">
      <selection activeCell="G5" sqref="G5"/>
    </sheetView>
  </sheetViews>
  <sheetFormatPr defaultColWidth="15.7109375" defaultRowHeight="15" x14ac:dyDescent="0.25"/>
  <cols>
    <col min="1" max="1" width="27.5703125" customWidth="1"/>
    <col min="2" max="5" width="15.7109375" customWidth="1"/>
    <col min="11" max="11" width="26.28515625" customWidth="1"/>
  </cols>
  <sheetData>
    <row r="2" spans="1:7" ht="18.75" customHeight="1" x14ac:dyDescent="0.25">
      <c r="F2" s="28"/>
    </row>
    <row r="3" spans="1:7" ht="15.75" x14ac:dyDescent="0.25">
      <c r="A3" s="46" t="s">
        <v>0</v>
      </c>
      <c r="B3" s="47" t="s">
        <v>25</v>
      </c>
      <c r="C3" s="47"/>
      <c r="D3" s="47"/>
      <c r="F3" s="28"/>
    </row>
    <row r="4" spans="1:7" ht="15.75" x14ac:dyDescent="0.25">
      <c r="A4" s="46"/>
      <c r="B4" s="44" t="s">
        <v>28</v>
      </c>
      <c r="C4" s="44" t="s">
        <v>27</v>
      </c>
      <c r="D4" s="44" t="s">
        <v>26</v>
      </c>
      <c r="F4" s="28"/>
    </row>
    <row r="5" spans="1:7" ht="47.25" x14ac:dyDescent="0.25">
      <c r="A5" s="44" t="s">
        <v>29</v>
      </c>
      <c r="B5" s="45">
        <v>130</v>
      </c>
      <c r="C5" s="45">
        <v>180</v>
      </c>
      <c r="D5" s="45">
        <v>200</v>
      </c>
      <c r="E5" s="48"/>
      <c r="F5" s="49"/>
      <c r="G5">
        <f>MATCH(185,B5:D5,1)</f>
        <v>2</v>
      </c>
    </row>
    <row r="6" spans="1:7" ht="47.25" x14ac:dyDescent="0.25">
      <c r="A6" s="44" t="s">
        <v>30</v>
      </c>
      <c r="B6" s="45">
        <v>120</v>
      </c>
      <c r="C6" s="45">
        <v>160</v>
      </c>
      <c r="D6" s="45">
        <v>180</v>
      </c>
      <c r="E6" s="48"/>
      <c r="F6" s="49"/>
    </row>
    <row r="7" spans="1:7" ht="47.25" x14ac:dyDescent="0.25">
      <c r="A7" s="44" t="s">
        <v>31</v>
      </c>
      <c r="B7" s="45">
        <v>100</v>
      </c>
      <c r="C7" s="45">
        <v>140</v>
      </c>
      <c r="D7" s="45">
        <v>160</v>
      </c>
      <c r="E7" s="48"/>
      <c r="F7" s="49"/>
    </row>
    <row r="8" spans="1:7" ht="47.25" x14ac:dyDescent="0.25">
      <c r="A8" s="44" t="s">
        <v>32</v>
      </c>
      <c r="B8" s="45">
        <v>80</v>
      </c>
      <c r="C8" s="45">
        <v>130</v>
      </c>
      <c r="D8" s="45">
        <v>150</v>
      </c>
      <c r="E8" s="48"/>
      <c r="F8" s="49"/>
    </row>
    <row r="9" spans="1:7" ht="47.25" x14ac:dyDescent="0.25">
      <c r="A9" s="44" t="s">
        <v>33</v>
      </c>
      <c r="B9" s="45">
        <v>70</v>
      </c>
      <c r="C9" s="45">
        <v>90</v>
      </c>
      <c r="D9" s="45">
        <v>120</v>
      </c>
      <c r="E9" s="48"/>
      <c r="F9" s="49"/>
    </row>
    <row r="10" spans="1:7" ht="47.25" x14ac:dyDescent="0.25">
      <c r="A10" s="44" t="s">
        <v>34</v>
      </c>
      <c r="B10" s="45">
        <v>50</v>
      </c>
      <c r="C10" s="45">
        <v>60</v>
      </c>
      <c r="D10" s="45">
        <v>90</v>
      </c>
      <c r="E10" s="48"/>
      <c r="F10" s="49"/>
    </row>
    <row r="11" spans="1:7" ht="47.25" x14ac:dyDescent="0.25">
      <c r="A11" s="44" t="s">
        <v>35</v>
      </c>
      <c r="B11" s="45">
        <v>40</v>
      </c>
      <c r="C11" s="45">
        <v>50</v>
      </c>
      <c r="D11" s="45">
        <v>80</v>
      </c>
      <c r="E11" s="48"/>
      <c r="F11" s="49"/>
    </row>
    <row r="12" spans="1:7" ht="47.25" x14ac:dyDescent="0.25">
      <c r="A12" s="44" t="s">
        <v>36</v>
      </c>
      <c r="B12" s="45">
        <v>30</v>
      </c>
      <c r="C12" s="45">
        <v>50</v>
      </c>
      <c r="D12" s="45">
        <v>70</v>
      </c>
      <c r="E12" s="48"/>
      <c r="F12" s="49"/>
    </row>
    <row r="13" spans="1:7" x14ac:dyDescent="0.25">
      <c r="E13" s="48"/>
      <c r="F13" s="49"/>
    </row>
    <row r="14" spans="1:7" x14ac:dyDescent="0.25">
      <c r="E14" s="48"/>
      <c r="F14" s="49"/>
    </row>
    <row r="15" spans="1:7" x14ac:dyDescent="0.25">
      <c r="E15" s="48"/>
      <c r="F15" s="49"/>
    </row>
    <row r="16" spans="1:7" x14ac:dyDescent="0.25">
      <c r="E16" s="48"/>
      <c r="F16" s="49"/>
    </row>
    <row r="17" spans="5:6" x14ac:dyDescent="0.25">
      <c r="E17" s="48"/>
      <c r="F17" s="49"/>
    </row>
    <row r="18" spans="5:6" x14ac:dyDescent="0.25">
      <c r="E18" s="48"/>
      <c r="F18" s="49"/>
    </row>
    <row r="19" spans="5:6" x14ac:dyDescent="0.25">
      <c r="E19" s="48"/>
      <c r="F19" s="49"/>
    </row>
    <row r="20" spans="5:6" x14ac:dyDescent="0.25">
      <c r="E20" s="48"/>
      <c r="F20" s="49"/>
    </row>
    <row r="21" spans="5:6" x14ac:dyDescent="0.25">
      <c r="E21" s="48"/>
      <c r="F21" s="49"/>
    </row>
  </sheetData>
  <mergeCells count="10">
    <mergeCell ref="A3:A4"/>
    <mergeCell ref="B3:D3"/>
    <mergeCell ref="F20:F21"/>
    <mergeCell ref="F16:F17"/>
    <mergeCell ref="F18:F19"/>
    <mergeCell ref="F12:F13"/>
    <mergeCell ref="F14:F15"/>
    <mergeCell ref="F5:F6"/>
    <mergeCell ref="F7:F9"/>
    <mergeCell ref="F10:F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нормативы</vt:lpstr>
      <vt:lpstr>оценки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2015-10-14T06:04:30Z</dcterms:created>
  <dcterms:modified xsi:type="dcterms:W3CDTF">2015-11-19T17:54:57Z</dcterms:modified>
</cp:coreProperties>
</file>