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1170" yWindow="345" windowWidth="14805" windowHeight="777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I12" i="2" l="1"/>
  <c r="G12" i="2"/>
  <c r="J11" i="2" s="1"/>
  <c r="J10" i="2" l="1"/>
  <c r="J9" i="2"/>
  <c r="J8" i="2"/>
  <c r="I8" i="2"/>
  <c r="I11" i="2" l="1"/>
  <c r="I9" i="2"/>
  <c r="I10" i="2"/>
  <c r="K11" i="2" l="1" a="1"/>
  <c r="K11" i="2" s="1"/>
  <c r="L11" i="2" s="1"/>
  <c r="K10" i="2" a="1"/>
  <c r="K10" i="2" s="1"/>
  <c r="L10" i="2" s="1"/>
  <c r="K9" i="2" a="1"/>
  <c r="K9" i="2" s="1"/>
  <c r="L9" i="2" s="1"/>
  <c r="K8" i="2" a="1"/>
  <c r="K8" i="2" s="1"/>
  <c r="L8" i="2" l="1"/>
  <c r="N9" i="2" l="1" a="1"/>
  <c r="N9" i="2" s="1"/>
  <c r="N11" i="2" a="1"/>
  <c r="N11" i="2" s="1"/>
  <c r="M11" i="2" a="1"/>
  <c r="M11" i="2" s="1"/>
  <c r="M9" i="2" a="1"/>
  <c r="M9" i="2" s="1"/>
  <c r="N10" i="2" a="1"/>
  <c r="N10" i="2" s="1"/>
  <c r="N8" i="2" a="1"/>
  <c r="N8" i="2" s="1"/>
  <c r="M10" i="2" a="1"/>
  <c r="M10" i="2" s="1"/>
  <c r="M8" i="2" a="1"/>
  <c r="M8" i="2" s="1"/>
  <c r="H9" i="2" l="1"/>
  <c r="H10" i="2"/>
  <c r="H8" i="2"/>
  <c r="H11" i="2"/>
  <c r="H12" i="2" l="1"/>
</calcChain>
</file>

<file path=xl/sharedStrings.xml><?xml version="1.0" encoding="utf-8"?>
<sst xmlns="http://schemas.openxmlformats.org/spreadsheetml/2006/main" count="8" uniqueCount="8">
  <si>
    <t>РФ</t>
  </si>
  <si>
    <t>СОВ</t>
  </si>
  <si>
    <t>СУБ</t>
  </si>
  <si>
    <t>МСТ</t>
  </si>
  <si>
    <t>встречается много раз</t>
  </si>
  <si>
    <t>количество раз</t>
  </si>
  <si>
    <t>МЕНЬШЕ 100</t>
  </si>
  <si>
    <t>БОЛЬШЕ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</si>
</sst>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0" fillId="4" borderId="1" xfId="0" applyFill="1" applyBorder="1"/>
    <xf numFmtId="164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5" borderId="1" xfId="0" applyFill="1" applyBorder="1" applyAlignment="1">
      <alignment horizontal="center" vertical="center" wrapText="1"/>
    </xf>
    <xf numFmtId="164" fontId="0" fillId="5" borderId="1" xfId="1" applyNumberFormat="1" applyFont="1" applyFill="1" applyBorder="1" applyAlignment="1">
      <alignment horizontal="center" vertical="center"/>
    </xf>
    <xf numFmtId="1" fontId="0" fillId="5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/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" fontId="0" fillId="4" borderId="1" xfId="1" applyNumberFormat="1" applyFont="1" applyFill="1" applyBorder="1" applyAlignment="1">
      <alignment horizontal="center" vertical="center"/>
    </xf>
    <xf numFmtId="0" fontId="0" fillId="4" borderId="0" xfId="0" applyFill="1"/>
    <xf numFmtId="0" fontId="4" fillId="0" borderId="1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7:R17"/>
  <sheetViews>
    <sheetView tabSelected="1" workbookViewId="0">
      <selection activeCell="J9" sqref="J9"/>
    </sheetView>
  </sheetViews>
  <sheetFormatPr defaultRowHeight="15" x14ac:dyDescent="0.25"/>
  <cols>
    <col min="1" max="6" width="9.140625" style="1"/>
    <col min="7" max="7" width="12" style="1" bestFit="1" customWidth="1"/>
    <col min="8" max="8" width="12" style="1" customWidth="1"/>
    <col min="9" max="9" width="11.140625" style="1" bestFit="1" customWidth="1"/>
    <col min="10" max="10" width="9.140625" style="14"/>
    <col min="11" max="11" width="17.28515625" style="1" customWidth="1"/>
    <col min="12" max="12" width="11.140625" style="1" customWidth="1"/>
    <col min="13" max="13" width="9.140625" style="1"/>
    <col min="16" max="16" width="12.28515625" style="9" customWidth="1"/>
    <col min="17" max="17" width="9.140625" style="1"/>
    <col min="19" max="16384" width="9.140625" style="1"/>
  </cols>
  <sheetData>
    <row r="7" spans="5:18" ht="30" x14ac:dyDescent="0.25">
      <c r="K7" s="10" t="s">
        <v>4</v>
      </c>
      <c r="L7" s="10" t="s">
        <v>5</v>
      </c>
      <c r="M7" s="21" t="s">
        <v>6</v>
      </c>
      <c r="N7" s="21" t="s">
        <v>7</v>
      </c>
    </row>
    <row r="8" spans="5:18" x14ac:dyDescent="0.25">
      <c r="E8" s="2"/>
      <c r="F8" s="2" t="s">
        <v>0</v>
      </c>
      <c r="G8" s="2">
        <v>54545</v>
      </c>
      <c r="H8" s="13">
        <f>IF(M8&lt;&gt;"",I8+0.001,IF(N8&lt;&gt;"",I8-0.001,I8))</f>
        <v>32.917999999999999</v>
      </c>
      <c r="I8" s="5">
        <f>ROUND(G8/G$12*100,3)</f>
        <v>32.917999999999999</v>
      </c>
      <c r="J8" s="6">
        <f>--RIGHTB(FIXED(ROUND($G8/G$12*100,5),5),2)/100000</f>
        <v>9.2000000000000003E-4</v>
      </c>
      <c r="K8" s="11">
        <f t="array" ref="K8">IFERROR(INDEX(I$8:I$11,SMALL(IF((COUNTIF(I$8:I$11,I8)&gt;1),ROW(I$8:I$11)-7,""),ROW(I1))),"")</f>
        <v>32.917999999999999</v>
      </c>
      <c r="L8" s="12">
        <f>IF(COUNTIF(I$8:I$11,K8)=2,2,IF(COUNTIF(I$8:I$11,K8)=3,3,IF(COUNTIF(I$8:I$11,K8)=4,4,1)))</f>
        <v>2</v>
      </c>
      <c r="M8" s="8" t="str">
        <f t="array" ref="M8">IFERROR(IF((ROUND(100-$I$12,3)=0.001)*(--RIGHTB(FIXED(ROUND($G8/G$12*100,5),5),2)=LARGE(IF((--RIGHTB(FIXED(ROUND($G$8:$G$11/G$12*100,5),5),2)&gt;1)*(L$8:L$11=1)*(--RIGHTB(FIXED(ROUND($G$8:$G$11/G$12*100,5),5),2)&lt;=50),--RIGHTB(FIXED(ROUND($G$8:$G$11/G$12*100,5),5),2)),1)),--RIGHTB(FIXED(ROUND($G8/G$12*100,5),5),2),IF((ROUND(100-$I$12,3)=0.002)*(--RIGHTB(FIXED(ROUND($G8/G$12*100,5),5),2)=LARGE(IF((--RIGHTB(FIXED(ROUND($G$8:$G$11/G$12*100,5),5),2)&gt;1)*(L$8:L$11=2)*(--RIGHTB(FIXED(ROUND($G$8:$G$11/G$12*100,5),5),2)&lt;=50),--RIGHTB(FIXED(ROUND($G$8:$G$11/G$12*100,5),5),2)),1)),--RIGHTB(FIXED(ROUND($G8/G$12*100,5),5),2),"")),"")</f>
        <v/>
      </c>
      <c r="N8" s="4" t="str">
        <f t="array" ref="N8">IFERROR(IF((ROUND(100-$I$12,3)=-0.001)*(--RIGHTB(FIXED(ROUND($G8/G$12*100,5),5),2)=LARGE(IF((--RIGHTB(FIXED(ROUND($G$8:$G$11/G$12*100,5),5),2)&gt;50)*(L$8:L$11=1)*(--RIGHTB(FIXED(ROUND($G$8:$G$11/G$12*100,5),5),2)&lt;=99),--RIGHTB(FIXED(ROUND($G$8:$G$11/G$12*100,5),5),2)),1)),--RIGHTB(FIXED(ROUND($G8/G$12*100,5),5),2),IF((ROUND(100-$I$12,3)=-0.002)*(--RIGHTB(FIXED(ROUND($G8/G$12*100,5),5),2)=LARGE(IF((--RIGHTB(FIXED(ROUND($G$8:$G$11/G$12*100,5),5),2)&gt;50)*(L$8:L$11=2)*(--RIGHTB(FIXED(ROUND($G$8:$G$11/G$12*100,5),5),2)&lt;=99),--RIGHTB(FIXED(ROUND($G$8:$G$11/G$12*100,5),5),2)),1)),--RIGHTB(FIXED(ROUND($G8/G$12*100,5),5),2),"")),"")</f>
        <v/>
      </c>
      <c r="P8" s="7"/>
    </row>
    <row r="9" spans="5:18" x14ac:dyDescent="0.25">
      <c r="E9" s="2"/>
      <c r="F9" s="2" t="s">
        <v>1</v>
      </c>
      <c r="G9" s="2">
        <v>54545</v>
      </c>
      <c r="H9" s="13">
        <f t="shared" ref="H9:H11" si="0">IF(M9&lt;&gt;"",I9+0.001,IF(N9&lt;&gt;"",I9-0.001,I9))</f>
        <v>32.917999999999999</v>
      </c>
      <c r="I9" s="5">
        <f>ROUND(G9/G$12*100,3)</f>
        <v>32.917999999999999</v>
      </c>
      <c r="J9" s="6">
        <f t="shared" ref="J9:J11" si="1">--RIGHTB(FIXED(ROUND($G9/G$12*100,5),5),2)/100000</f>
        <v>9.2000000000000003E-4</v>
      </c>
      <c r="K9" s="11">
        <f t="array" ref="K9">IFERROR(INDEX(I$8:I$11,SMALL(IF((COUNTIF(I$8:I$11,I9)&gt;1),ROW(I$8:I$11)-7,""),ROW(I2))),"")</f>
        <v>32.917999999999999</v>
      </c>
      <c r="L9" s="12">
        <f t="shared" ref="L9:L11" si="2">IF(COUNTIF(I$8:I$11,K9)=2,2,IF(COUNTIF(I$8:I$11,K9)=3,3,IF(COUNTIF(I$8:I$11,K9)=4,4,1)))</f>
        <v>2</v>
      </c>
      <c r="M9" s="8" t="str">
        <f t="array" ref="M9">IFERROR(IF((ROUND(100-$I$12,3)=0.001)*(--RIGHTB(FIXED(ROUND($G9/G$12*100,5),5),2)=LARGE(IF((--RIGHTB(FIXED(ROUND($G$8:$G$11/G$12*100,5),5),2)&gt;1)*(L$8:L$11=1)*(--RIGHTB(FIXED(ROUND($G$8:$G$11/G$12*100,5),5),2)&lt;=50),--RIGHTB(FIXED(ROUND($G$8:$G$11/G$12*100,5),5),2)),1)),--RIGHTB(FIXED(ROUND($G9/G$12*100,5),5),2),IF((ROUND(100-$I$12,3)=0.002)*(--RIGHTB(FIXED(ROUND($G9/G$12*100,5),5),2)=LARGE(IF((--RIGHTB(FIXED(ROUND($G$8:$G$11/G$12*100,5),5),2)&gt;1)*(L$8:L$11=2)*(--RIGHTB(FIXED(ROUND($G$8:$G$11/G$12*100,5),5),2)&lt;=50),--RIGHTB(FIXED(ROUND($G$8:$G$11/G$12*100,5),5),2)),1)),--RIGHTB(FIXED(ROUND($G9/G$12*100,5),5),2),"")),"")</f>
        <v/>
      </c>
      <c r="N9" s="4" t="str">
        <f t="array" ref="N9">IFERROR(IF((ROUND(100-$I$12,3)=-0.001)*(--RIGHTB(FIXED(ROUND($G9/G$12*100,5),5),2)=LARGE(IF((--RIGHTB(FIXED(ROUND($G$8:$G$11/G$12*100,5),5),2)&gt;50)*(L$8:L$11=1)*(--RIGHTB(FIXED(ROUND($G$8:$G$11/G$12*100,5),5),2)&lt;=99),--RIGHTB(FIXED(ROUND($G$8:$G$11/G$12*100,5),5),2)),1)),--RIGHTB(FIXED(ROUND($G9/G$12*100,5),5),2),IF((ROUND(100-$I$12,3)=-0.002)*(--RIGHTB(FIXED(ROUND($G9/G$12*100,5),5),2)=LARGE(IF((--RIGHTB(FIXED(ROUND($G$8:$G$11/G$12*100,5),5),2)&gt;50)*(L$8:L$11=2)*(--RIGHTB(FIXED(ROUND($G$8:$G$11/G$12*100,5),5),2)&lt;=99),--RIGHTB(FIXED(ROUND($G$8:$G$11/G$12*100,5),5),2)),1)),--RIGHTB(FIXED(ROUND($G9/G$12*100,5),5),2),"")),"")</f>
        <v/>
      </c>
      <c r="P9" s="7"/>
    </row>
    <row r="10" spans="5:18" x14ac:dyDescent="0.25">
      <c r="E10" s="2"/>
      <c r="F10" s="2" t="s">
        <v>2</v>
      </c>
      <c r="G10" s="2">
        <v>56556</v>
      </c>
      <c r="H10" s="13">
        <f t="shared" si="0"/>
        <v>34.131999999999998</v>
      </c>
      <c r="I10" s="5">
        <f>ROUND(G10/G$12*100,3)</f>
        <v>34.131999999999998</v>
      </c>
      <c r="J10" s="6">
        <f t="shared" si="1"/>
        <v>5.5999999999999995E-4</v>
      </c>
      <c r="K10" s="11" t="str">
        <f t="array" ref="K10">IFERROR(INDEX(I$8:I$11,SMALL(IF((COUNTIF(I$8:I$11,I10)&gt;1),ROW(I$8:I$11)-7,""),ROW(I3))),"")</f>
        <v/>
      </c>
      <c r="L10" s="12">
        <f t="shared" si="2"/>
        <v>1</v>
      </c>
      <c r="M10" s="8" t="str">
        <f t="array" ref="M10">IFERROR(IF((ROUND(100-$I$12,3)=0.001)*(--RIGHTB(FIXED(ROUND($G10/G$12*100,5),5),2)=LARGE(IF((--RIGHTB(FIXED(ROUND($G$8:$G$11/G$12*100,5),5),2)&gt;1)*(L$8:L$11=1)*(--RIGHTB(FIXED(ROUND($G$8:$G$11/G$12*100,5),5),2)&lt;=50),--RIGHTB(FIXED(ROUND($G$8:$G$11/G$12*100,5),5),2)),1)),--RIGHTB(FIXED(ROUND($G10/G$12*100,5),5),2),IF((ROUND(100-$I$12,3)=0.002)*(--RIGHTB(FIXED(ROUND($G10/G$12*100,5),5),2)=LARGE(IF((--RIGHTB(FIXED(ROUND($G$8:$G$11/G$12*100,5),5),2)&gt;1)*(L$8:L$11=2)*(--RIGHTB(FIXED(ROUND($G$8:$G$11/G$12*100,5),5),2)&lt;=50),--RIGHTB(FIXED(ROUND($G$8:$G$11/G$12*100,5),5),2)),1)),--RIGHTB(FIXED(ROUND($G10/G$12*100,5),5),2),"")),"")</f>
        <v/>
      </c>
      <c r="N10" s="4" t="str">
        <f t="array" ref="N10">IFERROR(IF((ROUND(100-$I$12,3)=-0.001)*(--RIGHTB(FIXED(ROUND($G10/G$12*100,5),5),2)=LARGE(IF((--RIGHTB(FIXED(ROUND($G$8:$G$11/G$12*100,5),5),2)&gt;50)*(L$8:L$11=1)*(--RIGHTB(FIXED(ROUND($G$8:$G$11/G$12*100,5),5),2)&lt;=99),--RIGHTB(FIXED(ROUND($G$8:$G$11/G$12*100,5),5),2)),1)),--RIGHTB(FIXED(ROUND($G10/G$12*100,5),5),2),IF((ROUND(100-$I$12,3)=-0.002)*(--RIGHTB(FIXED(ROUND($G10/G$12*100,5),5),2)=LARGE(IF((--RIGHTB(FIXED(ROUND($G$8:$G$11/G$12*100,5),5),2)&gt;50)*(L$8:L$11=2)*(--RIGHTB(FIXED(ROUND($G$8:$G$11/G$12*100,5),5),2)&lt;=99),--RIGHTB(FIXED(ROUND($G$8:$G$11/G$12*100,5),5),2)),1)),--RIGHTB(FIXED(ROUND($G10/G$12*100,5),5),2),"")),"")</f>
        <v/>
      </c>
      <c r="P10" s="7"/>
    </row>
    <row r="11" spans="5:18" x14ac:dyDescent="0.25">
      <c r="E11" s="2"/>
      <c r="F11" s="2" t="s">
        <v>3</v>
      </c>
      <c r="G11" s="2">
        <v>54</v>
      </c>
      <c r="H11" s="13">
        <f t="shared" si="0"/>
        <v>3.2000000000000001E-2</v>
      </c>
      <c r="I11" s="5">
        <f>ROUND(G11/G$12*100,3)</f>
        <v>3.3000000000000002E-2</v>
      </c>
      <c r="J11" s="6">
        <f t="shared" si="1"/>
        <v>5.9000000000000003E-4</v>
      </c>
      <c r="K11" s="11" t="str">
        <f t="array" ref="K11">IFERROR(INDEX(I$8:I$11,SMALL(IF((COUNTIF(I$8:I$11,I11)&gt;1),ROW(I$8:I$11)-7,""),ROW(I4))),"")</f>
        <v/>
      </c>
      <c r="L11" s="12">
        <f t="shared" si="2"/>
        <v>1</v>
      </c>
      <c r="M11" s="8" t="str">
        <f t="array" ref="M11">IFERROR(IF((ROUND(100-$I$12,3)=0.001)*(--RIGHTB(FIXED(ROUND($G11/G$12*100,5),5),2)=LARGE(IF((--RIGHTB(FIXED(ROUND($G$8:$G$11/G$12*100,5),5),2)&gt;1)*(L$8:L$11=1)*(--RIGHTB(FIXED(ROUND($G$8:$G$11/G$12*100,5),5),2)&lt;=50),--RIGHTB(FIXED(ROUND($G$8:$G$11/G$12*100,5),5),2)),1)),--RIGHTB(FIXED(ROUND($G11/G$12*100,5),5),2),IF((ROUND(100-$I$12,3)=0.002)*(--RIGHTB(FIXED(ROUND($G11/G$12*100,5),5),2)=LARGE(IF((--RIGHTB(FIXED(ROUND($G$8:$G$11/G$12*100,5),5),2)&gt;1)*(L$8:L$11=2)*(--RIGHTB(FIXED(ROUND($G$8:$G$11/G$12*100,5),5),2)&lt;=50),--RIGHTB(FIXED(ROUND($G$8:$G$11/G$12*100,5),5),2)),1)),--RIGHTB(FIXED(ROUND($G11/G$12*100,5),5),2),"")),"")</f>
        <v/>
      </c>
      <c r="N11" s="4">
        <f t="array" ref="N11">IFERROR(IF((ROUND(100-$I$12,3)=-0.001)*(--RIGHTB(FIXED(ROUND($G11/G$12*100,5),5),2)=LARGE(IF((--RIGHTB(FIXED(ROUND($G$8:$G$11/G$12*100,5),5),2)&gt;50)*(L$8:L$11=1)*(--RIGHTB(FIXED(ROUND($G$8:$G$11/G$12*100,5),5),2)&lt;=99),--RIGHTB(FIXED(ROUND($G$8:$G$11/G$12*100,5),5),2)),1)),--RIGHTB(FIXED(ROUND($G11/G$12*100,5),5),2),IF((ROUND(100-$I$12,3)=-0.002)*(--RIGHTB(FIXED(ROUND($G11/G$12*100,5),5),2)=LARGE(IF((--RIGHTB(FIXED(ROUND($G$8:$G$11/G$12*100,5),5),2)&gt;50)*(L$8:L$11=2)*(--RIGHTB(FIXED(ROUND($G$8:$G$11/G$12*100,5),5),2)&lt;=99),--RIGHTB(FIXED(ROUND($G$8:$G$11/G$12*100,5),5),2)),1)),--RIGHTB(FIXED(ROUND($G11/G$12*100,5),5),2),"")),"")</f>
        <v>59</v>
      </c>
      <c r="P11" s="7"/>
    </row>
    <row r="12" spans="5:18" s="4" customFormat="1" x14ac:dyDescent="0.25">
      <c r="F12" s="15"/>
      <c r="G12" s="16">
        <f>SUM(G8:G11)</f>
        <v>165700</v>
      </c>
      <c r="H12" s="17">
        <f>SUM(H8:H11)</f>
        <v>99.999999999999986</v>
      </c>
      <c r="I12" s="18">
        <f>SUM(I8:I11)</f>
        <v>100.00099999999999</v>
      </c>
      <c r="K12" s="18"/>
      <c r="L12" s="19"/>
      <c r="N12" s="20"/>
      <c r="O12" s="20"/>
      <c r="R12" s="20"/>
    </row>
    <row r="17" spans="7:8" x14ac:dyDescent="0.25">
      <c r="G17" s="3"/>
      <c r="H17" s="3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2015-11-25T08:54:23Z</dcterms:modified>
</cp:coreProperties>
</file>