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72" windowWidth="22980" windowHeight="9528"/>
  </bookViews>
  <sheets>
    <sheet name="Акт" sheetId="1" r:id="rId1"/>
    <sheet name="Данные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4" i="1" l="1"/>
  <c r="D21" i="1"/>
  <c r="D20" i="1"/>
  <c r="D19" i="1"/>
  <c r="D18" i="1"/>
  <c r="B21" i="1"/>
  <c r="B20" i="1"/>
  <c r="B19" i="1"/>
  <c r="B18" i="1"/>
  <c r="G16" i="1"/>
  <c r="C17" i="1"/>
  <c r="G9" i="1"/>
  <c r="F5" i="2"/>
  <c r="J5" i="2" s="1"/>
  <c r="F4" i="2"/>
  <c r="J4" i="2" s="1"/>
  <c r="H3" i="2"/>
  <c r="F3" i="2"/>
  <c r="H5" i="2" l="1"/>
  <c r="H4" i="2"/>
</calcChain>
</file>

<file path=xl/sharedStrings.xml><?xml version="1.0" encoding="utf-8"?>
<sst xmlns="http://schemas.openxmlformats.org/spreadsheetml/2006/main" count="83" uniqueCount="71">
  <si>
    <t>А К Т</t>
  </si>
  <si>
    <t>приема-передачи нежилого помещения</t>
  </si>
  <si>
    <t>г. Москва</t>
  </si>
  <si>
    <t xml:space="preserve"> «31» октября 2015 года</t>
  </si>
  <si>
    <t>3. Арендодатель на основании п. 4.3.1. Договора аренды, и данного акта приема-передачи помещения удерживает с Арендатора сумму в размере __________________________________________________________________________ Рублей на восстановление данного помещения.</t>
  </si>
  <si>
    <t>4. Настоящий акт составлен в двух экземплярах, один из которых находится у Арендодателя, другой – у Арендатора.</t>
  </si>
  <si>
    <t>Арендодатель:</t>
  </si>
  <si>
    <t xml:space="preserve">                                                       </t>
  </si>
  <si>
    <t xml:space="preserve">           м.п.  </t>
  </si>
  <si>
    <t xml:space="preserve">Арендатор: </t>
  </si>
  <si>
    <t>ООО «Сириус»</t>
  </si>
  <si>
    <t xml:space="preserve">                                                               м.п.</t>
  </si>
  <si>
    <t>Сорокина С.Б.</t>
  </si>
  <si>
    <t>, действующего на основании Устава, составили настоящий акт о следующем:</t>
  </si>
  <si>
    <t xml:space="preserve">1.  В соответствии с окончанием срока действия договора аренды нежилых помещений </t>
  </si>
  <si>
    <t xml:space="preserve">от </t>
  </si>
  <si>
    <t xml:space="preserve">этаж </t>
  </si>
  <si>
    <t xml:space="preserve">, офисные помещения общей площадью – </t>
  </si>
  <si>
    <t xml:space="preserve"> кв.м., а именно:</t>
  </si>
  <si>
    <t xml:space="preserve">помещение № </t>
  </si>
  <si>
    <t xml:space="preserve">, общей площадью – </t>
  </si>
  <si>
    <t>кв.м.</t>
  </si>
  <si>
    <t>комната №</t>
  </si>
  <si>
    <t>-</t>
  </si>
  <si>
    <t>Генеральный директор ______________________</t>
  </si>
  <si>
    <t xml:space="preserve"> С.Б. Сорокин</t>
  </si>
  <si>
    <t>2. Имущество, которым оборудовано помещение, находится в следующем состоянии: _______________________________________________________________________________________________________________________________________________________________________________</t>
  </si>
  <si>
    <t xml:space="preserve"> года,</t>
  </si>
  <si>
    <t xml:space="preserve"> действующего на основании Устава, с одной стороны, и</t>
  </si>
  <si>
    <t xml:space="preserve">, именуемое в дальнейшем “Арендатор”, </t>
  </si>
  <si>
    <t xml:space="preserve">в лице Генерального директора </t>
  </si>
  <si>
    <t>Список арендаторов с контактной информацией на 25.11.2015 г.</t>
  </si>
  <si>
    <t>№ п/п</t>
  </si>
  <si>
    <t>Арендатор</t>
  </si>
  <si>
    <t>№ договора</t>
  </si>
  <si>
    <r>
      <t>S, м</t>
    </r>
    <r>
      <rPr>
        <vertAlign val="superscript"/>
        <sz val="10"/>
        <color indexed="8"/>
        <rFont val="Arial"/>
        <family val="2"/>
        <charset val="204"/>
      </rPr>
      <t>2</t>
    </r>
  </si>
  <si>
    <r>
      <t>Ставка за год, руб./м</t>
    </r>
    <r>
      <rPr>
        <vertAlign val="superscript"/>
        <sz val="10"/>
        <color indexed="8"/>
        <rFont val="Arial"/>
        <family val="2"/>
        <charset val="204"/>
      </rPr>
      <t>2</t>
    </r>
  </si>
  <si>
    <t>Общая сумма за месяц, руб.</t>
  </si>
  <si>
    <t>Долги</t>
  </si>
  <si>
    <t>Общая сумма в год, руб.</t>
  </si>
  <si>
    <t>Номер офиса</t>
  </si>
  <si>
    <t>Сумма гарант. взноса, руб.</t>
  </si>
  <si>
    <t>Э.Э</t>
  </si>
  <si>
    <t>Виды потребляемых коммунальных услуг</t>
  </si>
  <si>
    <t>Вывоз мусора</t>
  </si>
  <si>
    <t>Колличество парковочных мест</t>
  </si>
  <si>
    <t>Ф.И.О. генерального директора</t>
  </si>
  <si>
    <t>Телефон</t>
  </si>
  <si>
    <t>e-mail</t>
  </si>
  <si>
    <t>Вид деятельности</t>
  </si>
  <si>
    <t>э.э,вода, тепло</t>
  </si>
  <si>
    <t>2/2</t>
  </si>
  <si>
    <t>3/2</t>
  </si>
  <si>
    <t>ООО "Вилы"</t>
  </si>
  <si>
    <t>ООО "Икея"</t>
  </si>
  <si>
    <t>ООО "Водица"</t>
  </si>
  <si>
    <t>Иванов И.И.</t>
  </si>
  <si>
    <t>Петров В.Е.</t>
  </si>
  <si>
    <t>Сидоров П.В.</t>
  </si>
  <si>
    <t>Комната БТИ 1</t>
  </si>
  <si>
    <t>Комната БТИ 2</t>
  </si>
  <si>
    <t>Комната БТИ 3</t>
  </si>
  <si>
    <t>Комната БТИ 4</t>
  </si>
  <si>
    <t>Площадь БТИ 1</t>
  </si>
  <si>
    <t>Площадь БТИ 2</t>
  </si>
  <si>
    <t>Площадь БТИ 3</t>
  </si>
  <si>
    <t>Площадь БТИ 4</t>
  </si>
  <si>
    <t xml:space="preserve">ООО «АМГ», именуемое в дальнейшем «Арендодатель», в лице Генерального директора Петрова А.И., </t>
  </si>
  <si>
    <t>ООО «АМГ»</t>
  </si>
  <si>
    <t>Генеральный директор ______________________ Петров А.И.</t>
  </si>
  <si>
    <t xml:space="preserve"> Арендатор передает, а Арендодатель принимает офисные помещения в здании по адресу г. Москва, ул. Арбат. Д.1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</si>
</sst>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,##0.00&quot;р.&quot;"/>
    <numFmt numFmtId="169" formatCode="#,##0.00&quot;р.&quot;;[Red]#,##0.00&quot;р.&quot;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u/>
      <sz val="11"/>
      <color theme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8" fontId="4" fillId="2" borderId="2" xfId="0" applyNumberFormat="1" applyFont="1" applyFill="1" applyBorder="1" applyAlignment="1">
      <alignment horizontal="center" vertical="center" wrapText="1"/>
    </xf>
    <xf numFmtId="168" fontId="4" fillId="3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12" fontId="4" fillId="4" borderId="2" xfId="0" applyNumberFormat="1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168" fontId="4" fillId="4" borderId="2" xfId="0" applyNumberFormat="1" applyFont="1" applyFill="1" applyBorder="1" applyAlignment="1">
      <alignment horizontal="center" vertical="center" wrapText="1"/>
    </xf>
    <xf numFmtId="169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4" fillId="4" borderId="2" xfId="0" applyFont="1" applyFill="1" applyBorder="1" applyAlignment="1">
      <alignment horizontal="right" vertical="center" wrapText="1"/>
    </xf>
    <xf numFmtId="0" fontId="0" fillId="0" borderId="2" xfId="0" applyBorder="1"/>
    <xf numFmtId="0" fontId="6" fillId="4" borderId="2" xfId="1" applyFill="1" applyBorder="1" applyAlignment="1" applyProtection="1">
      <alignment vertical="center" wrapText="1"/>
    </xf>
    <xf numFmtId="2" fontId="0" fillId="0" borderId="0" xfId="0" applyNumberFormat="1" applyAlignment="1">
      <alignment horizontal="left"/>
    </xf>
    <xf numFmtId="12" fontId="0" fillId="0" borderId="0" xfId="0" applyNumberForma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N45"/>
  <sheetViews>
    <sheetView tabSelected="1" zoomScale="55" zoomScaleNormal="55" workbookViewId="0">
      <selection activeCell="J15" sqref="J15"/>
    </sheetView>
  </sheetViews>
  <sheetFormatPr defaultRowHeight="14.4" x14ac:dyDescent="0.3"/>
  <cols>
    <col min="1" max="11" width="8.88671875" style="2"/>
    <col min="12" max="12" width="10.6640625" style="2" bestFit="1" customWidth="1"/>
    <col min="13" max="16384" width="8.88671875" style="2"/>
  </cols>
  <sheetData>
    <row r="1" spans="1:13" x14ac:dyDescent="0.3">
      <c r="F1" s="1" t="s">
        <v>0</v>
      </c>
    </row>
    <row r="2" spans="1:13" x14ac:dyDescent="0.3">
      <c r="F2" s="1" t="s">
        <v>1</v>
      </c>
    </row>
    <row r="3" spans="1:13" x14ac:dyDescent="0.3">
      <c r="A3" s="1"/>
    </row>
    <row r="4" spans="1:13" x14ac:dyDescent="0.3">
      <c r="A4" s="3"/>
    </row>
    <row r="5" spans="1:13" x14ac:dyDescent="0.3">
      <c r="A5" s="3"/>
    </row>
    <row r="6" spans="1:13" x14ac:dyDescent="0.3">
      <c r="A6" s="1" t="s">
        <v>2</v>
      </c>
      <c r="J6" s="1" t="s">
        <v>3</v>
      </c>
    </row>
    <row r="7" spans="1:13" x14ac:dyDescent="0.3">
      <c r="A7" s="3"/>
    </row>
    <row r="8" spans="1:13" x14ac:dyDescent="0.3">
      <c r="A8" s="3" t="s">
        <v>67</v>
      </c>
    </row>
    <row r="9" spans="1:13" x14ac:dyDescent="0.3">
      <c r="A9" s="3" t="s">
        <v>28</v>
      </c>
      <c r="G9" s="2" t="str">
        <f>Данные!B3</f>
        <v>ООО "Вилы"</v>
      </c>
      <c r="I9" s="2" t="s">
        <v>29</v>
      </c>
    </row>
    <row r="10" spans="1:13" x14ac:dyDescent="0.3">
      <c r="A10" s="2" t="s">
        <v>30</v>
      </c>
      <c r="E10" s="2" t="s">
        <v>12</v>
      </c>
      <c r="G10" s="2" t="s">
        <v>13</v>
      </c>
    </row>
    <row r="14" spans="1:13" x14ac:dyDescent="0.3">
      <c r="A14" s="3" t="s">
        <v>14</v>
      </c>
      <c r="J14" s="28">
        <f>Данные!C3</f>
        <v>0.5</v>
      </c>
      <c r="K14" s="2" t="s">
        <v>15</v>
      </c>
      <c r="L14" s="4">
        <v>41958</v>
      </c>
      <c r="M14" s="2" t="s">
        <v>27</v>
      </c>
    </row>
    <row r="15" spans="1:13" x14ac:dyDescent="0.3">
      <c r="A15" s="3" t="s">
        <v>70</v>
      </c>
      <c r="L15" s="4"/>
    </row>
    <row r="16" spans="1:13" x14ac:dyDescent="0.3">
      <c r="A16" s="2" t="s">
        <v>16</v>
      </c>
      <c r="B16" s="2">
        <v>4</v>
      </c>
      <c r="C16" s="2" t="s">
        <v>17</v>
      </c>
      <c r="G16" s="27">
        <f>Данные!D3</f>
        <v>57.7</v>
      </c>
      <c r="H16" s="2" t="s">
        <v>18</v>
      </c>
    </row>
    <row r="17" spans="1:14" x14ac:dyDescent="0.3">
      <c r="A17" s="3" t="s">
        <v>19</v>
      </c>
      <c r="C17" s="2">
        <f>Данные!I3</f>
        <v>417</v>
      </c>
      <c r="D17" s="2" t="s">
        <v>20</v>
      </c>
      <c r="F17" s="2">
        <v>57.7</v>
      </c>
      <c r="G17" s="2" t="s">
        <v>21</v>
      </c>
    </row>
    <row r="18" spans="1:14" x14ac:dyDescent="0.3">
      <c r="A18" s="2" t="s">
        <v>22</v>
      </c>
      <c r="B18" s="2">
        <f>Данные!S3</f>
        <v>10</v>
      </c>
      <c r="C18" s="2" t="s">
        <v>23</v>
      </c>
      <c r="D18" s="2">
        <f>Данные!W3</f>
        <v>37.700000000000003</v>
      </c>
      <c r="E18" s="2" t="s">
        <v>21</v>
      </c>
    </row>
    <row r="19" spans="1:14" x14ac:dyDescent="0.3">
      <c r="A19" s="2" t="s">
        <v>22</v>
      </c>
      <c r="B19" s="2">
        <f>Данные!T3</f>
        <v>11</v>
      </c>
      <c r="C19" s="2" t="s">
        <v>23</v>
      </c>
      <c r="D19" s="2">
        <f>Данные!X3</f>
        <v>20</v>
      </c>
      <c r="E19" s="2" t="s">
        <v>21</v>
      </c>
    </row>
    <row r="20" spans="1:14" x14ac:dyDescent="0.3">
      <c r="A20" s="2" t="s">
        <v>22</v>
      </c>
      <c r="B20" s="2">
        <f>Данные!U3</f>
        <v>0</v>
      </c>
      <c r="C20" s="2" t="s">
        <v>23</v>
      </c>
      <c r="D20" s="2">
        <f>Данные!Y3</f>
        <v>0</v>
      </c>
      <c r="E20" s="2" t="s">
        <v>21</v>
      </c>
    </row>
    <row r="21" spans="1:14" x14ac:dyDescent="0.3">
      <c r="A21" s="2" t="s">
        <v>22</v>
      </c>
      <c r="B21" s="2">
        <f>Данные!V3</f>
        <v>0</v>
      </c>
      <c r="C21" s="2" t="s">
        <v>23</v>
      </c>
      <c r="D21" s="2">
        <f>Данные!Z3</f>
        <v>0</v>
      </c>
      <c r="E21" s="2" t="s">
        <v>21</v>
      </c>
    </row>
    <row r="22" spans="1:14" x14ac:dyDescent="0.3">
      <c r="A22" s="6" t="s">
        <v>26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3">
      <c r="A25" s="5" t="s">
        <v>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3">
      <c r="A27" s="3" t="s">
        <v>5</v>
      </c>
    </row>
    <row r="28" spans="1:14" x14ac:dyDescent="0.3">
      <c r="A28" s="3"/>
    </row>
    <row r="29" spans="1:14" x14ac:dyDescent="0.3">
      <c r="A29" s="1" t="s">
        <v>6</v>
      </c>
    </row>
    <row r="30" spans="1:14" x14ac:dyDescent="0.3">
      <c r="A30" s="3" t="s">
        <v>68</v>
      </c>
    </row>
    <row r="31" spans="1:14" x14ac:dyDescent="0.3">
      <c r="A31" s="3"/>
    </row>
    <row r="32" spans="1:14" x14ac:dyDescent="0.3">
      <c r="A32" s="3"/>
    </row>
    <row r="33" spans="1:6" x14ac:dyDescent="0.3">
      <c r="A33" s="1" t="s">
        <v>69</v>
      </c>
    </row>
    <row r="34" spans="1:6" x14ac:dyDescent="0.3">
      <c r="A34" s="1" t="s">
        <v>7</v>
      </c>
    </row>
    <row r="35" spans="1:6" x14ac:dyDescent="0.3">
      <c r="A35" s="1" t="s">
        <v>8</v>
      </c>
    </row>
    <row r="36" spans="1:6" x14ac:dyDescent="0.3">
      <c r="A36" s="3"/>
    </row>
    <row r="37" spans="1:6" x14ac:dyDescent="0.3">
      <c r="A37" s="3"/>
    </row>
    <row r="38" spans="1:6" x14ac:dyDescent="0.3">
      <c r="A38" s="1" t="s">
        <v>9</v>
      </c>
    </row>
    <row r="39" spans="1:6" x14ac:dyDescent="0.3">
      <c r="A39" s="1" t="s">
        <v>10</v>
      </c>
    </row>
    <row r="40" spans="1:6" x14ac:dyDescent="0.3">
      <c r="A40" s="3"/>
    </row>
    <row r="41" spans="1:6" x14ac:dyDescent="0.3">
      <c r="A41" s="3"/>
    </row>
    <row r="42" spans="1:6" x14ac:dyDescent="0.3">
      <c r="A42" s="1" t="s">
        <v>24</v>
      </c>
      <c r="F42" s="2" t="s">
        <v>25</v>
      </c>
    </row>
    <row r="43" spans="1:6" x14ac:dyDescent="0.3">
      <c r="A43" s="3"/>
    </row>
    <row r="44" spans="1:6" x14ac:dyDescent="0.3">
      <c r="A44" s="3" t="s">
        <v>11</v>
      </c>
    </row>
    <row r="45" spans="1:6" x14ac:dyDescent="0.3">
      <c r="A45" s="1"/>
    </row>
  </sheetData>
  <mergeCells count="2">
    <mergeCell ref="A22:N24"/>
    <mergeCell ref="A25:N26"/>
  </mergeCell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Z5"/>
  <sheetViews>
    <sheetView topLeftCell="B1" zoomScale="85" zoomScaleNormal="85" workbookViewId="0">
      <selection activeCell="N14" sqref="N14"/>
    </sheetView>
  </sheetViews>
  <sheetFormatPr defaultRowHeight="14.4" x14ac:dyDescent="0.3"/>
  <cols>
    <col min="5" max="5" width="10.6640625" bestFit="1" customWidth="1"/>
    <col min="6" max="6" width="11.6640625" bestFit="1" customWidth="1"/>
    <col min="8" max="8" width="13.33203125" bestFit="1" customWidth="1"/>
    <col min="10" max="10" width="11.6640625" bestFit="1" customWidth="1"/>
    <col min="15" max="15" width="14.44140625" bestFit="1" customWidth="1"/>
  </cols>
  <sheetData>
    <row r="1" spans="1:26" x14ac:dyDescent="0.3">
      <c r="A1" s="7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8"/>
      <c r="R1" s="8"/>
    </row>
    <row r="2" spans="1:26" ht="79.2" x14ac:dyDescent="0.3">
      <c r="A2" s="9" t="s">
        <v>32</v>
      </c>
      <c r="B2" s="9" t="s">
        <v>33</v>
      </c>
      <c r="C2" s="9" t="s">
        <v>34</v>
      </c>
      <c r="D2" s="10" t="s">
        <v>35</v>
      </c>
      <c r="E2" s="11" t="s">
        <v>36</v>
      </c>
      <c r="F2" s="11" t="s">
        <v>37</v>
      </c>
      <c r="G2" s="12" t="s">
        <v>38</v>
      </c>
      <c r="H2" s="11" t="s">
        <v>39</v>
      </c>
      <c r="I2" s="9" t="s">
        <v>40</v>
      </c>
      <c r="J2" s="9" t="s">
        <v>41</v>
      </c>
      <c r="K2" s="9" t="s">
        <v>42</v>
      </c>
      <c r="L2" s="9" t="s">
        <v>43</v>
      </c>
      <c r="M2" s="9" t="s">
        <v>44</v>
      </c>
      <c r="N2" s="9" t="s">
        <v>45</v>
      </c>
      <c r="O2" s="9" t="s">
        <v>46</v>
      </c>
      <c r="P2" s="9" t="s">
        <v>47</v>
      </c>
      <c r="Q2" s="9" t="s">
        <v>48</v>
      </c>
      <c r="R2" s="9" t="s">
        <v>49</v>
      </c>
      <c r="S2" s="9" t="s">
        <v>59</v>
      </c>
      <c r="T2" s="9" t="s">
        <v>60</v>
      </c>
      <c r="U2" s="9" t="s">
        <v>61</v>
      </c>
      <c r="V2" s="9" t="s">
        <v>62</v>
      </c>
      <c r="W2" s="9" t="s">
        <v>63</v>
      </c>
      <c r="X2" s="9" t="s">
        <v>64</v>
      </c>
      <c r="Y2" s="9" t="s">
        <v>65</v>
      </c>
      <c r="Z2" s="9" t="s">
        <v>66</v>
      </c>
    </row>
    <row r="3" spans="1:26" ht="26.4" x14ac:dyDescent="0.3">
      <c r="A3" s="13">
        <v>1</v>
      </c>
      <c r="B3" s="14" t="s">
        <v>53</v>
      </c>
      <c r="C3" s="15">
        <v>0.5</v>
      </c>
      <c r="D3" s="16">
        <v>57.7</v>
      </c>
      <c r="E3" s="17">
        <v>21067.01</v>
      </c>
      <c r="F3" s="17">
        <f>E3*D3/12</f>
        <v>101297.20641666667</v>
      </c>
      <c r="G3" s="12"/>
      <c r="H3" s="17">
        <f>F3*12</f>
        <v>1215566.477</v>
      </c>
      <c r="I3" s="13">
        <v>417</v>
      </c>
      <c r="J3" s="17">
        <v>202594.42</v>
      </c>
      <c r="K3" s="18"/>
      <c r="L3" s="13" t="s">
        <v>50</v>
      </c>
      <c r="M3" s="18"/>
      <c r="N3" s="13">
        <v>1</v>
      </c>
      <c r="O3" s="19" t="s">
        <v>56</v>
      </c>
      <c r="P3" s="24"/>
      <c r="Q3" s="20"/>
      <c r="R3" s="20"/>
      <c r="S3" s="25">
        <v>10</v>
      </c>
      <c r="T3" s="25">
        <v>11</v>
      </c>
      <c r="U3" s="25"/>
      <c r="V3" s="25"/>
      <c r="W3" s="25">
        <v>37.700000000000003</v>
      </c>
      <c r="X3" s="25">
        <v>20</v>
      </c>
      <c r="Y3" s="25"/>
      <c r="Z3" s="25"/>
    </row>
    <row r="4" spans="1:26" ht="26.4" x14ac:dyDescent="0.3">
      <c r="A4" s="13">
        <v>2</v>
      </c>
      <c r="B4" s="14" t="s">
        <v>54</v>
      </c>
      <c r="C4" s="21" t="s">
        <v>51</v>
      </c>
      <c r="D4" s="16">
        <v>37.4</v>
      </c>
      <c r="E4" s="17">
        <v>21067.01</v>
      </c>
      <c r="F4" s="17">
        <f>E4*D4/12</f>
        <v>65658.847833333319</v>
      </c>
      <c r="G4" s="12"/>
      <c r="H4" s="17">
        <f>F4*12</f>
        <v>787906.17399999988</v>
      </c>
      <c r="I4" s="13">
        <v>601</v>
      </c>
      <c r="J4" s="17">
        <f>F4*2</f>
        <v>131317.69566666664</v>
      </c>
      <c r="K4" s="18"/>
      <c r="L4" s="13" t="s">
        <v>50</v>
      </c>
      <c r="M4" s="18"/>
      <c r="N4" s="13"/>
      <c r="O4" s="19" t="s">
        <v>57</v>
      </c>
      <c r="P4" s="24"/>
      <c r="Q4" s="26"/>
      <c r="R4" s="20"/>
      <c r="S4" s="25">
        <v>12</v>
      </c>
      <c r="T4" s="25"/>
      <c r="U4" s="25"/>
      <c r="V4" s="25"/>
      <c r="W4" s="25">
        <v>37.4</v>
      </c>
      <c r="X4" s="25"/>
      <c r="Y4" s="25"/>
      <c r="Z4" s="25"/>
    </row>
    <row r="5" spans="1:26" ht="26.4" x14ac:dyDescent="0.3">
      <c r="A5" s="13">
        <v>3</v>
      </c>
      <c r="B5" s="22" t="s">
        <v>55</v>
      </c>
      <c r="C5" s="21" t="s">
        <v>52</v>
      </c>
      <c r="D5" s="16">
        <v>19.5</v>
      </c>
      <c r="E5" s="17">
        <v>21067.01</v>
      </c>
      <c r="F5" s="17">
        <f>E5*D5/12</f>
        <v>34233.891249999993</v>
      </c>
      <c r="G5" s="12"/>
      <c r="H5" s="17">
        <f>F5*12</f>
        <v>410806.69499999995</v>
      </c>
      <c r="I5" s="13">
        <v>517</v>
      </c>
      <c r="J5" s="17">
        <f>F5*2</f>
        <v>68467.782499999987</v>
      </c>
      <c r="K5" s="18"/>
      <c r="L5" s="13" t="s">
        <v>50</v>
      </c>
      <c r="M5" s="18"/>
      <c r="N5" s="13"/>
      <c r="O5" s="19" t="s">
        <v>58</v>
      </c>
      <c r="P5" s="24"/>
      <c r="Q5" s="26"/>
      <c r="R5" s="20"/>
      <c r="S5" s="25"/>
      <c r="T5" s="25"/>
      <c r="U5" s="25"/>
      <c r="V5" s="25"/>
      <c r="W5" s="25"/>
      <c r="X5" s="25"/>
      <c r="Y5" s="25"/>
      <c r="Z5" s="25"/>
    </row>
  </sheetData>
  <mergeCells count="1">
    <mergeCell ref="A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Акт</vt:lpstr>
      <vt:lpstr>Данные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2015-11-25T08:36:42Z</cp:lastPrinted>
  <dcterms:created xsi:type="dcterms:W3CDTF">2015-11-25T08:22:41Z</dcterms:created>
  <dcterms:modified xsi:type="dcterms:W3CDTF">2015-11-25T08:54:21Z</dcterms:modified>
</cp:coreProperties>
</file>