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hidePivotFieldList="1"/>
  <mc:AlternateContent xmlns:mc="http://schemas.openxmlformats.org/markup-compatibility/2006">
    <mc:Choice Requires="x15">
      <x15ac:absPath xmlns:x15ac="http://schemas.microsoft.com/office/spreadsheetml/2010/11/ac" url="C:\Users\vlevi\Downloads\"/>
    </mc:Choice>
  </mc:AlternateContent>
  <xr:revisionPtr revIDLastSave="0" documentId="13_ncr:1_{F0A434B4-1FAA-4CD6-A0A7-704AA9FCA41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3" sheetId="16" r:id="rId1"/>
  </sheets>
  <definedNames>
    <definedName name="_xlnm._FilterDatabase" localSheetId="0" hidden="1">'13'!$N$10:$R$10</definedName>
    <definedName name="Запрос_из_s5000sqldev003_1" localSheetId="0" hidden="1">'13'!$J$10:$L$106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36" i="16" l="1"/>
  <c r="Q37" i="16"/>
  <c r="Q38" i="16"/>
  <c r="Q39" i="16"/>
  <c r="Q40" i="16"/>
  <c r="Q41" i="16"/>
  <c r="Q42" i="16"/>
  <c r="Q43" i="16"/>
  <c r="Q44" i="16"/>
  <c r="Q45" i="16"/>
  <c r="Q46" i="16"/>
  <c r="Q47" i="16"/>
  <c r="Q48" i="16"/>
  <c r="Q49" i="16"/>
  <c r="Q50" i="16"/>
  <c r="Q51" i="16"/>
  <c r="Q52" i="16"/>
  <c r="Q53" i="16"/>
  <c r="Q54" i="16"/>
  <c r="Q55" i="16"/>
  <c r="Q56" i="16"/>
  <c r="Q57" i="16"/>
  <c r="Q58" i="16"/>
  <c r="Q35" i="16"/>
  <c r="Q14" i="16" a="1"/>
  <c r="Q14" i="16" s="1"/>
  <c r="Q13" i="16" a="1"/>
  <c r="Q13" i="16" s="1"/>
  <c r="Q12" i="16" a="1"/>
  <c r="Q12" i="16" s="1"/>
  <c r="Q11" i="16" a="1"/>
  <c r="Q11" i="16" s="1"/>
  <c r="Q17" i="16" a="1"/>
  <c r="Q17" i="16" s="1"/>
  <c r="Q18" i="16" a="1"/>
  <c r="Q18" i="16" s="1"/>
  <c r="Q19" i="16" a="1"/>
  <c r="Q19" i="16" s="1"/>
  <c r="Q20" i="16" a="1"/>
  <c r="Q20" i="16" s="1"/>
  <c r="Q21" i="16" a="1"/>
  <c r="Q21" i="16" s="1"/>
  <c r="Q22" i="16" a="1"/>
  <c r="Q22" i="16" s="1"/>
  <c r="Q23" i="16" a="1"/>
  <c r="Q23" i="16" s="1"/>
  <c r="Q24" i="16" a="1"/>
  <c r="Q24" i="16" s="1"/>
  <c r="Q25" i="16" a="1"/>
  <c r="Q25" i="16" s="1"/>
  <c r="Q26" i="16" a="1"/>
  <c r="Q26" i="16" s="1"/>
  <c r="Q27" i="16" a="1"/>
  <c r="Q27" i="16" s="1"/>
  <c r="Q28" i="16" a="1"/>
  <c r="Q28" i="16" s="1"/>
  <c r="Q29" i="16" a="1"/>
  <c r="Q29" i="16" s="1"/>
  <c r="Q30" i="16" a="1"/>
  <c r="Q30" i="16" s="1"/>
  <c r="Q31" i="16" a="1"/>
  <c r="Q31" i="16" s="1"/>
  <c r="Q32" i="16" a="1"/>
  <c r="Q32" i="16"/>
  <c r="Q33" i="16" a="1"/>
  <c r="Q33" i="16" s="1"/>
  <c r="Q34" i="16" a="1"/>
  <c r="Q34" i="16" s="1"/>
  <c r="Q59" i="16" a="1"/>
  <c r="Q59" i="16" s="1"/>
  <c r="Q60" i="16" a="1"/>
  <c r="Q60" i="16" s="1"/>
  <c r="Q61" i="16" a="1"/>
  <c r="Q61" i="16" s="1"/>
  <c r="Q62" i="16" a="1"/>
  <c r="Q62" i="16" s="1"/>
  <c r="Q63" i="16" a="1"/>
  <c r="Q63" i="16" s="1"/>
  <c r="Q64" i="16" a="1"/>
  <c r="Q64" i="16" s="1"/>
  <c r="Q65" i="16" a="1"/>
  <c r="Q65" i="16" s="1"/>
  <c r="Q66" i="16" a="1"/>
  <c r="Q66" i="16" s="1"/>
  <c r="Q67" i="16" a="1"/>
  <c r="Q67" i="16" s="1"/>
  <c r="Q68" i="16" a="1"/>
  <c r="Q68" i="16" s="1"/>
  <c r="Q69" i="16" a="1"/>
  <c r="Q69" i="16" s="1"/>
  <c r="Q70" i="16" a="1"/>
  <c r="Q70" i="16" s="1"/>
  <c r="Q16" i="16" a="1"/>
  <c r="Q16" i="16" s="1"/>
  <c r="Q15" i="16" a="1"/>
  <c r="Q15" i="16" s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1000000}" name="выручка_dbo.Ertraege_Plan1" type="1" refreshedVersion="5" saveData="1">
    <dbPr connection="DRIVER=SQL Server;SERVER=s5000sqldev003\dwh;UID=vyacheslav.shipitsyn;Trusted_Connection=Yes;APP=Microsoft Office 2013;WSID=C5000NB0179" command="SELECT_x0009__x0009_ [GBNr]_x000d__x000a__x0009__x0009__x0009_  ,[MonatKey]_x000d__x000a__x0009__x0009__x0009_ -- ,[WG60]_x000d__x000a__x0009__x0009__x0009_  ,sum([UmsatzNetto])  AS Summe_x000d__x000a_FROM_x0009__x0009_[Budget].[dbo].[Ertraege_Plan]_x000d__x000a_GROUP BY_x0009_[GBNr],[MonatKey]"/>
  </connection>
</connections>
</file>

<file path=xl/sharedStrings.xml><?xml version="1.0" encoding="utf-8"?>
<sst xmlns="http://schemas.openxmlformats.org/spreadsheetml/2006/main" count="14" uniqueCount="11">
  <si>
    <t>GBNr</t>
  </si>
  <si>
    <t>MonatKey</t>
  </si>
  <si>
    <t>KontoNr</t>
  </si>
  <si>
    <t>Summe</t>
  </si>
  <si>
    <t>Рассчитать колонку Q.</t>
  </si>
  <si>
    <t>Q = L*таблица коэффициентов.</t>
  </si>
  <si>
    <t>Если колонка N больше 5010, то использовать коэффициенты 5999.</t>
  </si>
  <si>
    <t>мвз</t>
  </si>
  <si>
    <t>цель задания - определить знание функции ИНДЕКС(ПОИСКПОЗ)</t>
  </si>
  <si>
    <t>не можете решить все задание, покажите знание этой функции</t>
  </si>
  <si>
    <t>не знаете эту функцию, но можете решить другим способом, покажите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</si>
</sst>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_р_._-;\-* #,##0.00_р_._-;_-* &quot;-&quot;??_р_._-;_-@_-"/>
    <numFmt numFmtId="165" formatCode="_-* #,##0_р_._-;\-* #,##0_р_._-;_-* &quot;-&quot;??_р_._-;_-@_-"/>
    <numFmt numFmtId="169" formatCode="_-* #,##0.000_р_._-;\-* #,##0.000_р_._-;_-* &quot;-&quot;??_р_._-;_-@_-"/>
    <numFmt numFmtId="170" formatCode="_-* #,##0.000\ _₽_-;\-* #,##0.000\ _₽_-;_-* &quot;-&quot;???\ _₽_-;_-@_-"/>
    <numFmt numFmtId="171" formatCode="_-* #,##0.0000_р_._-;\-* #,##0.0000_р_._-;_-* &quot;-&quot;??_р_._-;_-@_-"/>
    <numFmt numFmtId="172" formatCode="#,##0.0000"/>
    <numFmt numFmtId="173" formatCode="_-* #,##0.0000\ _₽_-;\-* #,##0.0000\ _₽_-;_-* &quot;-&quot;????\ _₽_-;_-@_-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0" fillId="3" borderId="1" xfId="0" applyFont="1" applyFill="1" applyBorder="1"/>
    <xf numFmtId="22" fontId="0" fillId="3" borderId="2" xfId="0" applyNumberFormat="1" applyFont="1" applyFill="1" applyBorder="1"/>
    <xf numFmtId="0" fontId="0" fillId="0" borderId="1" xfId="0" applyFont="1" applyBorder="1"/>
    <xf numFmtId="22" fontId="0" fillId="0" borderId="2" xfId="0" applyNumberFormat="1" applyFont="1" applyBorder="1"/>
    <xf numFmtId="0" fontId="0" fillId="3" borderId="2" xfId="0" applyFont="1" applyFill="1" applyBorder="1"/>
    <xf numFmtId="0" fontId="0" fillId="0" borderId="2" xfId="0" applyFont="1" applyBorder="1"/>
    <xf numFmtId="0" fontId="0" fillId="0" borderId="4" xfId="0" applyBorder="1"/>
    <xf numFmtId="164" fontId="0" fillId="0" borderId="4" xfId="1" applyFont="1" applyBorder="1"/>
    <xf numFmtId="22" fontId="0" fillId="0" borderId="0" xfId="0" applyNumberFormat="1"/>
    <xf numFmtId="165" fontId="0" fillId="0" borderId="0" xfId="1" applyNumberFormat="1" applyFont="1"/>
    <xf numFmtId="165" fontId="0" fillId="0" borderId="0" xfId="0" applyNumberFormat="1"/>
    <xf numFmtId="0" fontId="0" fillId="0" borderId="0" xfId="0" applyFill="1"/>
    <xf numFmtId="3" fontId="0" fillId="4" borderId="0" xfId="0" applyNumberFormat="1" applyFill="1"/>
    <xf numFmtId="169" fontId="0" fillId="0" borderId="4" xfId="1" applyNumberFormat="1" applyFont="1" applyBorder="1"/>
    <xf numFmtId="170" fontId="0" fillId="0" borderId="0" xfId="0" applyNumberFormat="1"/>
    <xf numFmtId="171" fontId="0" fillId="0" borderId="4" xfId="1" applyNumberFormat="1" applyFont="1" applyBorder="1"/>
    <xf numFmtId="173" fontId="0" fillId="0" borderId="0" xfId="0" applyNumberFormat="1"/>
    <xf numFmtId="3" fontId="0" fillId="5" borderId="0" xfId="0" applyNumberFormat="1" applyFill="1"/>
    <xf numFmtId="172" fontId="0" fillId="0" borderId="0" xfId="0" applyNumberFormat="1" applyFill="1"/>
    <xf numFmtId="0" fontId="0" fillId="5" borderId="0" xfId="0" applyFill="1" applyAlignment="1"/>
    <xf numFmtId="2" fontId="3" fillId="5" borderId="0" xfId="0" applyNumberFormat="1" applyFont="1" applyFill="1" applyAlignment="1">
      <alignment vertical="distributed"/>
    </xf>
    <xf numFmtId="2" fontId="0" fillId="5" borderId="0" xfId="0" applyNumberFormat="1" applyFill="1" applyAlignment="1">
      <alignment vertical="distributed"/>
    </xf>
  </cellXfs>
  <cellStyles count="6">
    <cellStyle name="Обычный" xfId="0" builtinId="0"/>
    <cellStyle name="Обычный 2" xfId="2" xr:uid="{00000000-0005-0000-0000-000001000000}"/>
    <cellStyle name="Обычный 3" xfId="3" xr:uid="{00000000-0005-0000-0000-000002000000}"/>
    <cellStyle name="Обычный 4" xfId="5" xr:uid="{B45EF08D-5A5D-402B-8448-91195CE48AD3}"/>
    <cellStyle name="Процентный 2" xfId="4" xr:uid="{00000000-0005-0000-0000-000005000000}"/>
    <cellStyle name="Финансовый" xfId="1" builtinId="3"/>
  </cellStyles>
  <dxfs count="1">
    <dxf>
      <numFmt numFmtId="27" formatCode="dd/mm/yyyy\ h:mm"/>
    </dxf>
  </dxfs>
  <tableStyles count="0" defaultTableStyle="TableStyleMedium2" defaultPivotStyle="PivotStyleLight16"/>
  <colors>
    <mruColors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Запрос из s5000sqldev003_1" backgroundRefresh="0" connectionId="1" xr16:uid="{00000000-0016-0000-0D00-000001000000}" autoFormatId="16" applyNumberFormats="0" applyBorderFormats="0" applyFontFormats="0" applyPatternFormats="0" applyAlignmentFormats="0" applyWidthHeightFormats="0">
  <queryTableRefresh nextId="4">
    <queryTableFields count="3">
      <queryTableField id="1" name="GBNr" tableColumnId="1"/>
      <queryTableField id="2" name="MonatKey" tableColumnId="2"/>
      <queryTableField id="3" name="Summe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Таблица_Запрос_из_s5000sqldev003_14" displayName="Таблица_Запрос_из_s5000sqldev003_14" ref="J10:L106" tableType="queryTable" totalsRowShown="0">
  <tableColumns count="3">
    <tableColumn id="1" xr3:uid="{00000000-0010-0000-0100-000001000000}" uniqueName="1" name="GBNr" queryTableFieldId="1"/>
    <tableColumn id="2" xr3:uid="{00000000-0010-0000-0100-000002000000}" uniqueName="2" name="MonatKey" queryTableFieldId="2" dataDxfId="0"/>
    <tableColumn id="3" xr3:uid="{00000000-0010-0000-0100-000003000000}" uniqueName="3" name="Summe" queryTableField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C000"/>
  </sheetPr>
  <dimension ref="A1:V106"/>
  <sheetViews>
    <sheetView tabSelected="1" zoomScale="55" zoomScaleNormal="55" workbookViewId="0">
      <selection activeCell="J4" sqref="J4"/>
    </sheetView>
  </sheetViews>
  <sheetFormatPr defaultRowHeight="14.5" x14ac:dyDescent="0.35"/>
  <cols>
    <col min="5" max="6" width="9.7265625" bestFit="1" customWidth="1"/>
    <col min="7" max="7" width="9.36328125" customWidth="1"/>
    <col min="8" max="8" width="9.7265625" bestFit="1" customWidth="1"/>
    <col min="11" max="11" width="15.90625" customWidth="1"/>
    <col min="12" max="12" width="17.26953125" customWidth="1"/>
    <col min="15" max="15" width="17.1796875" customWidth="1"/>
    <col min="16" max="16" width="9.7265625" customWidth="1"/>
    <col min="17" max="17" width="20.90625" customWidth="1"/>
    <col min="18" max="18" width="13.26953125" style="15" bestFit="1" customWidth="1"/>
    <col min="19" max="19" width="12.7265625" bestFit="1" customWidth="1"/>
    <col min="20" max="20" width="20" customWidth="1"/>
    <col min="21" max="21" width="18.08984375" bestFit="1" customWidth="1"/>
    <col min="22" max="22" width="18.6328125" bestFit="1" customWidth="1"/>
  </cols>
  <sheetData>
    <row r="1" spans="1:21" x14ac:dyDescent="0.35">
      <c r="A1" t="s">
        <v>4</v>
      </c>
      <c r="O1" s="24"/>
      <c r="P1" s="25"/>
      <c r="Q1" s="25"/>
      <c r="R1" s="25"/>
      <c r="S1" s="23"/>
    </row>
    <row r="2" spans="1:21" x14ac:dyDescent="0.35">
      <c r="A2" t="s">
        <v>5</v>
      </c>
      <c r="O2" s="25"/>
      <c r="P2" s="25"/>
      <c r="Q2" s="25"/>
      <c r="R2" s="25"/>
      <c r="S2" s="23"/>
    </row>
    <row r="3" spans="1:21" x14ac:dyDescent="0.35">
      <c r="A3" t="s">
        <v>6</v>
      </c>
      <c r="O3" s="25"/>
      <c r="P3" s="25"/>
      <c r="Q3" s="25"/>
      <c r="R3" s="25"/>
      <c r="S3" s="23"/>
    </row>
    <row r="4" spans="1:21" x14ac:dyDescent="0.35">
      <c r="A4" t="s">
        <v>8</v>
      </c>
      <c r="O4" s="25"/>
      <c r="P4" s="25"/>
      <c r="Q4" s="25"/>
      <c r="R4" s="25"/>
      <c r="S4" s="23"/>
    </row>
    <row r="5" spans="1:21" x14ac:dyDescent="0.35">
      <c r="A5" t="s">
        <v>9</v>
      </c>
    </row>
    <row r="6" spans="1:21" x14ac:dyDescent="0.35">
      <c r="A6" t="s">
        <v>10</v>
      </c>
    </row>
    <row r="10" spans="1:21" x14ac:dyDescent="0.35">
      <c r="A10" s="10" t="s">
        <v>7</v>
      </c>
      <c r="B10" s="10">
        <v>5001</v>
      </c>
      <c r="C10" s="10">
        <v>5002</v>
      </c>
      <c r="D10" s="10">
        <v>5003</v>
      </c>
      <c r="E10" s="10">
        <v>5004</v>
      </c>
      <c r="F10" s="10">
        <v>5005</v>
      </c>
      <c r="G10" s="10">
        <v>5010</v>
      </c>
      <c r="H10" s="10">
        <v>5999</v>
      </c>
      <c r="J10" t="s">
        <v>0</v>
      </c>
      <c r="K10" t="s">
        <v>1</v>
      </c>
      <c r="L10" t="s">
        <v>3</v>
      </c>
      <c r="N10" s="1" t="s">
        <v>0</v>
      </c>
      <c r="O10" s="2" t="s">
        <v>1</v>
      </c>
      <c r="P10" s="2" t="s">
        <v>2</v>
      </c>
      <c r="Q10" s="3" t="s">
        <v>3</v>
      </c>
    </row>
    <row r="11" spans="1:21" x14ac:dyDescent="0.35">
      <c r="A11" s="10">
        <v>9001001</v>
      </c>
      <c r="B11" s="17">
        <v>0.49943138504972784</v>
      </c>
      <c r="C11" s="17">
        <v>0.49119170143491481</v>
      </c>
      <c r="D11" s="17">
        <v>0.5070185787989977</v>
      </c>
      <c r="E11" s="17">
        <v>0.45722025066255356</v>
      </c>
      <c r="F11" s="17">
        <v>0.47577948154629607</v>
      </c>
      <c r="G11" s="17">
        <v>0.4994024067557401</v>
      </c>
      <c r="H11" s="17">
        <v>0.49450634402001653</v>
      </c>
      <c r="J11">
        <v>5001</v>
      </c>
      <c r="K11" s="12">
        <v>41821</v>
      </c>
      <c r="L11" s="13">
        <v>669519320.27339995</v>
      </c>
      <c r="N11" s="4">
        <v>5001</v>
      </c>
      <c r="O11" s="5">
        <v>41821</v>
      </c>
      <c r="P11" s="8">
        <v>9001001</v>
      </c>
      <c r="Q11" s="16">
        <f t="array" ref="Q11">INDEX($B$11:$H$16,MATCH(P11,$A$11:$A$16,0),MATCH(N11,$B$10:$H$10,0))*SUMIFS($L$10:L$106,$J$10:$J$106,N11,$K$10:$K$106,O11)</f>
        <v>334378961.44169647</v>
      </c>
      <c r="R11" s="22"/>
      <c r="T11" s="18"/>
      <c r="U11" s="18"/>
    </row>
    <row r="12" spans="1:21" x14ac:dyDescent="0.35">
      <c r="A12" s="10">
        <v>9001002</v>
      </c>
      <c r="B12" s="17">
        <v>0.35397258098786416</v>
      </c>
      <c r="C12" s="17">
        <v>0.33795596014930879</v>
      </c>
      <c r="D12" s="17">
        <v>0.3008575455472195</v>
      </c>
      <c r="E12" s="19">
        <v>0.32093548021714702</v>
      </c>
      <c r="F12" s="19">
        <v>0.32341240607099914</v>
      </c>
      <c r="G12" s="19">
        <v>0.33511887302579352</v>
      </c>
      <c r="H12" s="19">
        <v>0.33164858426374916</v>
      </c>
      <c r="J12">
        <v>5001</v>
      </c>
      <c r="K12" s="12">
        <v>41852</v>
      </c>
      <c r="L12" s="13">
        <v>710780818.51349998</v>
      </c>
      <c r="N12" s="6">
        <v>5001</v>
      </c>
      <c r="O12" s="7">
        <v>41852</v>
      </c>
      <c r="P12" s="9">
        <v>9001002</v>
      </c>
      <c r="Q12" s="16">
        <f t="array" ref="Q12">INDEX($B$11:$H$16,MATCH(P12,$A$11:$A$16,0),MATCH(N12,$B$10:$H$10,0))*SUMIFS($L$10:L$106,$J$10:$J$106,N12,$K$10:$K$106,O12)</f>
        <v>251596920.84589025</v>
      </c>
      <c r="R12" s="22"/>
      <c r="T12" s="18"/>
      <c r="U12" s="18"/>
    </row>
    <row r="13" spans="1:21" x14ac:dyDescent="0.35">
      <c r="A13" s="10">
        <v>9001003</v>
      </c>
      <c r="B13" s="17">
        <v>0</v>
      </c>
      <c r="C13" s="17">
        <v>3.339794601258135E-6</v>
      </c>
      <c r="D13" s="17">
        <v>4.4799105674517771E-7</v>
      </c>
      <c r="E13" s="17">
        <v>0</v>
      </c>
      <c r="F13" s="17">
        <v>1.4402798527029789E-6</v>
      </c>
      <c r="G13" s="17">
        <v>0</v>
      </c>
      <c r="H13" s="17">
        <v>9.4591851393413149E-7</v>
      </c>
      <c r="J13">
        <v>5001</v>
      </c>
      <c r="K13" s="12">
        <v>41883</v>
      </c>
      <c r="L13" s="13">
        <v>643544708.83229995</v>
      </c>
      <c r="N13" s="4">
        <v>5001</v>
      </c>
      <c r="O13" s="5">
        <v>41883</v>
      </c>
      <c r="P13" s="8">
        <v>9001003</v>
      </c>
      <c r="Q13" s="16">
        <f t="array" ref="Q13">INDEX($B$11:$H$16,MATCH(P13,$A$11:$A$16,0),MATCH(N13,$B$10:$H$10,0))*SUMIFS($L$10:L$106,$J$10:$J$106,N13,$K$10:$K$106,O13)</f>
        <v>0</v>
      </c>
      <c r="R13" s="22"/>
      <c r="T13" s="18"/>
      <c r="U13" s="18"/>
    </row>
    <row r="14" spans="1:21" x14ac:dyDescent="0.35">
      <c r="A14" s="10">
        <v>9001017</v>
      </c>
      <c r="B14" s="17">
        <v>5.1167856687632143E-2</v>
      </c>
      <c r="C14" s="17">
        <v>6.5827103509605536E-2</v>
      </c>
      <c r="D14" s="17">
        <v>8.0094468738834246E-2</v>
      </c>
      <c r="E14" s="17">
        <v>8.3021580303412612E-2</v>
      </c>
      <c r="F14" s="17">
        <v>6.9998861736378218E-2</v>
      </c>
      <c r="G14" s="17">
        <v>7.1320039657536999E-2</v>
      </c>
      <c r="H14" s="17">
        <v>6.8810953385534571E-2</v>
      </c>
      <c r="J14">
        <v>5001</v>
      </c>
      <c r="K14" s="12">
        <v>41913</v>
      </c>
      <c r="L14" s="13">
        <v>638781108.60889995</v>
      </c>
      <c r="N14" s="6">
        <v>5001</v>
      </c>
      <c r="O14" s="7">
        <v>41913</v>
      </c>
      <c r="P14" s="9">
        <v>9001017</v>
      </c>
      <c r="Q14" s="16">
        <f t="array" ref="Q14">INDEX($B$11:$H$16,MATCH(P14,$A$11:$A$16,0),MATCH(N14,$B$10:$H$10,0))*SUMIFS($L$10:L$106,$J$10:$J$106,N14,$K$10:$K$106,O14)</f>
        <v>32685060.220066976</v>
      </c>
      <c r="R14" s="22"/>
      <c r="T14" s="18"/>
      <c r="U14" s="18"/>
    </row>
    <row r="15" spans="1:21" x14ac:dyDescent="0.35">
      <c r="A15" s="10">
        <v>9001018</v>
      </c>
      <c r="B15" s="17">
        <v>9.5428177274776038E-2</v>
      </c>
      <c r="C15" s="17">
        <v>0.10502189511156947</v>
      </c>
      <c r="D15" s="17">
        <v>0.11202895892389171</v>
      </c>
      <c r="E15" s="17">
        <v>0.1388226888168867</v>
      </c>
      <c r="F15" s="17">
        <v>0.13080781036647371</v>
      </c>
      <c r="G15" s="17">
        <v>9.4158680560929103E-2</v>
      </c>
      <c r="H15" s="17">
        <v>0.10503317241218604</v>
      </c>
      <c r="J15">
        <v>5001</v>
      </c>
      <c r="K15" s="12">
        <v>41944</v>
      </c>
      <c r="L15" s="13">
        <v>672904609.6221</v>
      </c>
      <c r="N15" s="4">
        <v>5001</v>
      </c>
      <c r="O15" s="5">
        <v>41944</v>
      </c>
      <c r="P15" s="8">
        <v>9001018</v>
      </c>
      <c r="Q15" s="16">
        <f t="array" ref="Q15">INDEX($B$11:$H$16,MATCH(P15,$A$11:$A$16,0),MATCH(N15,$B$10:$H$10,0))*SUMIFS($L$10:L$106,$J$10:$J$106,N15,$K$10:$K$106,O15)</f>
        <v>64214060.376031727</v>
      </c>
      <c r="R15" s="22"/>
      <c r="T15" s="18"/>
      <c r="U15" s="18"/>
    </row>
    <row r="16" spans="1:21" x14ac:dyDescent="0.35">
      <c r="A16" s="10">
        <v>9001019</v>
      </c>
      <c r="B16" s="11">
        <v>0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J16">
        <v>5001</v>
      </c>
      <c r="K16" s="12">
        <v>41974</v>
      </c>
      <c r="L16" s="13">
        <v>1011511848.1777</v>
      </c>
      <c r="N16" s="4">
        <v>5001</v>
      </c>
      <c r="O16" s="5">
        <v>41974</v>
      </c>
      <c r="P16" s="8">
        <v>9001019</v>
      </c>
      <c r="Q16" s="16">
        <f t="array" ref="Q16">INDEX($B$11:$H$16,MATCH(P16,$A$11:$A$16,0),MATCH(N16,$B$10:$H$10,0))*SUMIFS($L$10:L$106,$J$10:$J$106,N16,$K$10:$K$106,O16)</f>
        <v>0</v>
      </c>
      <c r="R16" s="22"/>
      <c r="T16" s="18"/>
      <c r="U16" s="18"/>
    </row>
    <row r="17" spans="10:21" x14ac:dyDescent="0.35">
      <c r="J17">
        <v>5001</v>
      </c>
      <c r="K17" s="12">
        <v>42005</v>
      </c>
      <c r="L17" s="13">
        <v>601746941.60189998</v>
      </c>
      <c r="N17" s="6">
        <v>5001</v>
      </c>
      <c r="O17" s="7">
        <v>42005</v>
      </c>
      <c r="P17" s="9">
        <v>9001001</v>
      </c>
      <c r="Q17" s="16">
        <f t="array" ref="Q17">INDEX($B$11:$H$16,MATCH(P17,$A$11:$A$16,0),MATCH(N17,$B$10:$H$10,0))*SUMIFS($L$10:L$106,$J$10:$J$106,N17,$K$10:$K$106,O17)</f>
        <v>300531308.49367458</v>
      </c>
      <c r="R17" s="22"/>
      <c r="T17" s="18"/>
      <c r="U17" s="18"/>
    </row>
    <row r="18" spans="10:21" x14ac:dyDescent="0.35">
      <c r="J18">
        <v>5001</v>
      </c>
      <c r="K18" s="12">
        <v>42036</v>
      </c>
      <c r="L18" s="13">
        <v>613076656.53550005</v>
      </c>
      <c r="N18" s="4">
        <v>5001</v>
      </c>
      <c r="O18" s="5">
        <v>42036</v>
      </c>
      <c r="P18" s="8">
        <v>9001002</v>
      </c>
      <c r="Q18" s="16">
        <f t="array" ref="Q18">INDEX($B$11:$H$16,MATCH(P18,$A$11:$A$16,0),MATCH(N18,$B$10:$H$10,0))*SUMIFS($L$10:L$106,$J$10:$J$106,N18,$K$10:$K$106,O18)</f>
        <v>217012326.45728126</v>
      </c>
      <c r="R18" s="22"/>
      <c r="T18" s="18"/>
      <c r="U18" s="18"/>
    </row>
    <row r="19" spans="10:21" x14ac:dyDescent="0.35">
      <c r="J19">
        <v>5001</v>
      </c>
      <c r="K19" s="12">
        <v>42064</v>
      </c>
      <c r="L19" s="13">
        <v>717331935.47300005</v>
      </c>
      <c r="N19" s="6">
        <v>5001</v>
      </c>
      <c r="O19" s="7">
        <v>42064</v>
      </c>
      <c r="P19" s="9">
        <v>9001003</v>
      </c>
      <c r="Q19" s="16">
        <f t="array" ref="Q19">INDEX($B$11:$H$16,MATCH(P19,$A$11:$A$16,0),MATCH(N19,$B$10:$H$10,0))*SUMIFS($L$10:L$106,$J$10:$J$106,N19,$K$10:$K$106,O19)</f>
        <v>0</v>
      </c>
      <c r="R19" s="22"/>
      <c r="T19" s="18"/>
      <c r="U19" s="18"/>
    </row>
    <row r="20" spans="10:21" x14ac:dyDescent="0.35">
      <c r="J20">
        <v>5001</v>
      </c>
      <c r="K20" s="12">
        <v>42095</v>
      </c>
      <c r="L20" s="13">
        <v>655704444.96449995</v>
      </c>
      <c r="N20" s="4">
        <v>5001</v>
      </c>
      <c r="O20" s="5">
        <v>42095</v>
      </c>
      <c r="P20" s="8">
        <v>9001017</v>
      </c>
      <c r="Q20" s="16">
        <f t="array" ref="Q20">INDEX($B$11:$H$16,MATCH(P20,$A$11:$A$16,0),MATCH(N20,$B$10:$H$10,0))*SUMIFS($L$10:L$106,$J$10:$J$106,N20,$K$10:$K$106,O20)</f>
        <v>33550991.069386911</v>
      </c>
      <c r="R20" s="22"/>
      <c r="T20" s="18"/>
      <c r="U20" s="18"/>
    </row>
    <row r="21" spans="10:21" x14ac:dyDescent="0.35">
      <c r="J21">
        <v>5001</v>
      </c>
      <c r="K21" s="12">
        <v>42125</v>
      </c>
      <c r="L21" s="13">
        <v>711689958.35720003</v>
      </c>
      <c r="N21" s="4">
        <v>5001</v>
      </c>
      <c r="O21" s="5">
        <v>42125</v>
      </c>
      <c r="P21" s="8">
        <v>9001018</v>
      </c>
      <c r="Q21" s="16">
        <f t="array" ref="Q21">INDEX($B$11:$H$16,MATCH(P21,$A$11:$A$16,0),MATCH(N21,$B$10:$H$10,0))*SUMIFS($L$10:L$106,$J$10:$J$106,N21,$K$10:$K$106,O21)</f>
        <v>67915275.510788858</v>
      </c>
      <c r="R21" s="22"/>
      <c r="T21" s="18"/>
      <c r="U21" s="18"/>
    </row>
    <row r="22" spans="10:21" x14ac:dyDescent="0.35">
      <c r="J22">
        <v>5001</v>
      </c>
      <c r="K22" s="12">
        <v>42156</v>
      </c>
      <c r="L22" s="13">
        <v>690326810.86930001</v>
      </c>
      <c r="N22" s="6">
        <v>5001</v>
      </c>
      <c r="O22" s="7">
        <v>42156</v>
      </c>
      <c r="P22" s="9">
        <v>9001019</v>
      </c>
      <c r="Q22" s="16">
        <f t="array" ref="Q22">INDEX($B$11:$H$16,MATCH(P22,$A$11:$A$16,0),MATCH(N22,$B$10:$H$10,0))*SUMIFS($L$10:L$106,$J$10:$J$106,N22,$K$10:$K$106,O22)</f>
        <v>0</v>
      </c>
      <c r="R22" s="22"/>
      <c r="T22" s="18"/>
      <c r="U22" s="18"/>
    </row>
    <row r="23" spans="10:21" x14ac:dyDescent="0.35">
      <c r="J23">
        <v>5002</v>
      </c>
      <c r="K23" s="12">
        <v>41821</v>
      </c>
      <c r="L23" s="13">
        <v>682413347.81529999</v>
      </c>
      <c r="N23" s="4">
        <v>5002</v>
      </c>
      <c r="O23" s="5">
        <v>41821</v>
      </c>
      <c r="P23" s="8">
        <v>9001001</v>
      </c>
      <c r="Q23" s="16">
        <f t="array" ref="Q23">INDEX($B$11:$H$16,MATCH(P23,$A$11:$A$16,0),MATCH(N23,$B$10:$H$10,0))*SUMIFS($L$10:L$106,$J$10:$J$106,N23,$K$10:$K$106,O23)</f>
        <v>335195773.39529353</v>
      </c>
      <c r="R23" s="22"/>
      <c r="T23" s="18"/>
      <c r="U23" s="18"/>
    </row>
    <row r="24" spans="10:21" x14ac:dyDescent="0.35">
      <c r="J24">
        <v>5002</v>
      </c>
      <c r="K24" s="12">
        <v>41852</v>
      </c>
      <c r="L24" s="13">
        <v>724509658.27030003</v>
      </c>
      <c r="N24" s="6">
        <v>5002</v>
      </c>
      <c r="O24" s="7">
        <v>41852</v>
      </c>
      <c r="P24" s="9">
        <v>9001002</v>
      </c>
      <c r="Q24" s="16">
        <f t="array" ref="Q24">INDEX($B$11:$H$16,MATCH(P24,$A$11:$A$16,0),MATCH(N24,$B$10:$H$10,0))*SUMIFS($L$10:L$106,$J$10:$J$106,N24,$K$10:$K$106,O24)</f>
        <v>244852357.19818684</v>
      </c>
      <c r="R24" s="22"/>
      <c r="T24" s="18"/>
      <c r="U24" s="18"/>
    </row>
    <row r="25" spans="10:21" x14ac:dyDescent="0.35">
      <c r="J25">
        <v>5002</v>
      </c>
      <c r="K25" s="12">
        <v>41883</v>
      </c>
      <c r="L25" s="13">
        <v>656545377.68359995</v>
      </c>
      <c r="N25" s="4">
        <v>5002</v>
      </c>
      <c r="O25" s="5">
        <v>41883</v>
      </c>
      <c r="P25" s="8">
        <v>9001003</v>
      </c>
      <c r="Q25" s="16">
        <f t="array" ref="Q25">INDEX($B$11:$H$16,MATCH(P25,$A$11:$A$16,0),MATCH(N25,$B$10:$H$10,0))*SUMIFS($L$10:L$106,$J$10:$J$106,N25,$K$10:$K$106,O25)</f>
        <v>2192.7267078686705</v>
      </c>
      <c r="R25" s="22"/>
      <c r="T25" s="18"/>
      <c r="U25" s="18"/>
    </row>
    <row r="26" spans="10:21" x14ac:dyDescent="0.35">
      <c r="J26">
        <v>5002</v>
      </c>
      <c r="K26" s="12">
        <v>41913</v>
      </c>
      <c r="L26" s="13">
        <v>651308801.63059998</v>
      </c>
      <c r="N26" s="4">
        <v>5002</v>
      </c>
      <c r="O26" s="5">
        <v>41913</v>
      </c>
      <c r="P26" s="8">
        <v>9001017</v>
      </c>
      <c r="Q26" s="16">
        <f t="array" ref="Q26">INDEX($B$11:$H$16,MATCH(P26,$A$11:$A$16,0),MATCH(N26,$B$10:$H$10,0))*SUMIFS($L$10:L$106,$J$10:$J$106,N26,$K$10:$K$106,O26)</f>
        <v>42873771.901654646</v>
      </c>
      <c r="R26" s="22"/>
      <c r="T26" s="18"/>
      <c r="U26" s="18"/>
    </row>
    <row r="27" spans="10:21" x14ac:dyDescent="0.35">
      <c r="J27">
        <v>5002</v>
      </c>
      <c r="K27" s="12">
        <v>41944</v>
      </c>
      <c r="L27" s="13">
        <v>685448167.92949998</v>
      </c>
      <c r="N27" s="6">
        <v>5002</v>
      </c>
      <c r="O27" s="7">
        <v>41944</v>
      </c>
      <c r="P27" s="9">
        <v>9001018</v>
      </c>
      <c r="Q27" s="16">
        <f t="array" ref="Q27">INDEX($B$11:$H$16,MATCH(P27,$A$11:$A$16,0),MATCH(N27,$B$10:$H$10,0))*SUMIFS($L$10:L$106,$J$10:$J$106,N27,$K$10:$K$106,O27)</f>
        <v>71987065.5967094</v>
      </c>
      <c r="R27" s="22"/>
      <c r="T27" s="18"/>
      <c r="U27" s="18"/>
    </row>
    <row r="28" spans="10:21" x14ac:dyDescent="0.35">
      <c r="J28">
        <v>5002</v>
      </c>
      <c r="K28" s="12">
        <v>41974</v>
      </c>
      <c r="L28" s="13">
        <v>1031496907.4220001</v>
      </c>
      <c r="N28" s="4">
        <v>5002</v>
      </c>
      <c r="O28" s="5">
        <v>41974</v>
      </c>
      <c r="P28" s="8">
        <v>9001019</v>
      </c>
      <c r="Q28" s="16">
        <f t="array" ref="Q28">INDEX($B$11:$H$16,MATCH(P28,$A$11:$A$16,0),MATCH(N28,$B$10:$H$10,0))*SUMIFS($L$10:L$106,$J$10:$J$106,N28,$K$10:$K$106,O28)</f>
        <v>0</v>
      </c>
      <c r="R28" s="22"/>
      <c r="T28" s="18"/>
      <c r="U28" s="18"/>
    </row>
    <row r="29" spans="10:21" x14ac:dyDescent="0.35">
      <c r="J29">
        <v>5002</v>
      </c>
      <c r="K29" s="12">
        <v>42005</v>
      </c>
      <c r="L29" s="13">
        <v>613254230.72319996</v>
      </c>
      <c r="N29" s="6">
        <v>5002</v>
      </c>
      <c r="O29" s="7">
        <v>42005</v>
      </c>
      <c r="P29" s="9">
        <v>9001001</v>
      </c>
      <c r="Q29" s="16">
        <f t="array" ref="Q29">INDEX($B$11:$H$16,MATCH(P29,$A$11:$A$16,0),MATCH(N29,$B$10:$H$10,0))*SUMIFS($L$10:L$106,$J$10:$J$106,N29,$K$10:$K$106,O29)</f>
        <v>301225389.00108838</v>
      </c>
      <c r="R29" s="22"/>
      <c r="T29" s="18"/>
      <c r="U29" s="18"/>
    </row>
    <row r="30" spans="10:21" x14ac:dyDescent="0.35">
      <c r="J30">
        <v>5002</v>
      </c>
      <c r="K30" s="12">
        <v>42036</v>
      </c>
      <c r="L30" s="13">
        <v>624379562.64999998</v>
      </c>
      <c r="N30" s="4">
        <v>5002</v>
      </c>
      <c r="O30" s="5">
        <v>42036</v>
      </c>
      <c r="P30" s="8">
        <v>9001002</v>
      </c>
      <c r="Q30" s="16">
        <f t="array" ref="Q30">INDEX($B$11:$H$16,MATCH(P30,$A$11:$A$16,0),MATCH(N30,$B$10:$H$10,0))*SUMIFS($L$10:L$106,$J$10:$J$106,N30,$K$10:$K$106,O30)</f>
        <v>211012794.59298626</v>
      </c>
      <c r="R30" s="22"/>
      <c r="T30" s="18"/>
      <c r="U30" s="18"/>
    </row>
    <row r="31" spans="10:21" x14ac:dyDescent="0.35">
      <c r="J31">
        <v>5002</v>
      </c>
      <c r="K31" s="12">
        <v>42064</v>
      </c>
      <c r="L31" s="13">
        <v>730861173.5898</v>
      </c>
      <c r="N31" s="4">
        <v>5002</v>
      </c>
      <c r="O31" s="5">
        <v>42064</v>
      </c>
      <c r="P31" s="8">
        <v>9001003</v>
      </c>
      <c r="Q31" s="16">
        <f t="array" ref="Q31">INDEX($B$11:$H$16,MATCH(P31,$A$11:$A$16,0),MATCH(N31,$B$10:$H$10,0))*SUMIFS($L$10:L$106,$J$10:$J$106,N31,$K$10:$K$106,O31)</f>
        <v>2440.9262018243985</v>
      </c>
      <c r="R31" s="22"/>
      <c r="T31" s="18"/>
      <c r="U31" s="18"/>
    </row>
    <row r="32" spans="10:21" x14ac:dyDescent="0.35">
      <c r="J32">
        <v>5002</v>
      </c>
      <c r="K32" s="12">
        <v>42095</v>
      </c>
      <c r="L32" s="13">
        <v>667901418.28499997</v>
      </c>
      <c r="N32" s="6">
        <v>5002</v>
      </c>
      <c r="O32" s="7">
        <v>42095</v>
      </c>
      <c r="P32" s="9">
        <v>9001017</v>
      </c>
      <c r="Q32" s="16">
        <f t="array" ref="Q32">INDEX($B$11:$H$16,MATCH(P32,$A$11:$A$16,0),MATCH(N32,$B$10:$H$10,0))*SUMIFS($L$10:L$106,$J$10:$J$106,N32,$K$10:$K$106,O32)</f>
        <v>43966015.795659035</v>
      </c>
      <c r="R32" s="22"/>
      <c r="T32" s="18"/>
      <c r="U32" s="18"/>
    </row>
    <row r="33" spans="10:22" x14ac:dyDescent="0.35">
      <c r="J33">
        <v>5002</v>
      </c>
      <c r="K33" s="12">
        <v>42125</v>
      </c>
      <c r="L33" s="13">
        <v>724953808.5352</v>
      </c>
      <c r="N33" s="4">
        <v>5002</v>
      </c>
      <c r="O33" s="5">
        <v>42125</v>
      </c>
      <c r="P33" s="8">
        <v>9001018</v>
      </c>
      <c r="Q33" s="16">
        <f t="array" ref="Q33">INDEX($B$11:$H$16,MATCH(P33,$A$11:$A$16,0),MATCH(N33,$B$10:$H$10,0))*SUMIFS($L$10:L$106,$J$10:$J$106,N33,$K$10:$K$106,O33)</f>
        <v>76136022.840716586</v>
      </c>
      <c r="R33" s="22"/>
      <c r="T33" s="18"/>
      <c r="U33" s="18"/>
    </row>
    <row r="34" spans="10:22" x14ac:dyDescent="0.35">
      <c r="J34">
        <v>5002</v>
      </c>
      <c r="K34" s="12">
        <v>42156</v>
      </c>
      <c r="L34" s="13">
        <v>703468514.60090005</v>
      </c>
      <c r="N34" s="6">
        <v>5002</v>
      </c>
      <c r="O34" s="7">
        <v>42156</v>
      </c>
      <c r="P34" s="9">
        <v>9001019</v>
      </c>
      <c r="Q34" s="16">
        <f t="array" ref="Q34">INDEX($B$11:$H$16,MATCH(P34,$A$11:$A$16,0),MATCH(N34,$B$10:$H$10,0))*SUMIFS($L$10:L$106,$J$10:$J$106,N34,$K$10:$K$106,O34)</f>
        <v>0</v>
      </c>
      <c r="R34" s="22"/>
      <c r="T34" s="18"/>
      <c r="U34" s="18"/>
    </row>
    <row r="35" spans="10:22" x14ac:dyDescent="0.35">
      <c r="J35">
        <v>5003</v>
      </c>
      <c r="K35" s="12">
        <v>41821</v>
      </c>
      <c r="L35" s="13">
        <v>650590079.9145</v>
      </c>
      <c r="N35" s="4">
        <v>5011</v>
      </c>
      <c r="O35" s="5">
        <v>41821</v>
      </c>
      <c r="P35" s="8">
        <v>9001001</v>
      </c>
      <c r="Q35" s="21">
        <f>INDEX($B$11:$H$16,MATCH(P35,$A$11:$A$16,0),MATCH($H$10,$B$10:$H$10,0))*SUMIFS($L$10:L$106,$J$10:$J$106,N35,$K$10:$K$106,O35)</f>
        <v>300300726.82010478</v>
      </c>
      <c r="R35" s="22"/>
      <c r="T35" s="18"/>
      <c r="U35" s="18"/>
      <c r="V35" s="20"/>
    </row>
    <row r="36" spans="10:22" x14ac:dyDescent="0.35">
      <c r="J36">
        <v>5003</v>
      </c>
      <c r="K36" s="12">
        <v>41852</v>
      </c>
      <c r="L36" s="13">
        <v>691162916.98829997</v>
      </c>
      <c r="N36" s="4">
        <v>5011</v>
      </c>
      <c r="O36" s="5">
        <v>41852</v>
      </c>
      <c r="P36" s="8">
        <v>9001002</v>
      </c>
      <c r="Q36" s="21">
        <f>INDEX($B$11:$H$16,MATCH(P36,$A$11:$A$16,0),MATCH($H$10,$B$10:$H$10,0))*SUMIFS($L$10:L$106,$J$10:$J$106,N36,$K$10:$K$106,O36)</f>
        <v>213813562.06968808</v>
      </c>
      <c r="R36" s="22"/>
      <c r="T36" s="18"/>
      <c r="U36" s="18"/>
      <c r="V36" s="20"/>
    </row>
    <row r="37" spans="10:22" x14ac:dyDescent="0.35">
      <c r="J37">
        <v>5003</v>
      </c>
      <c r="K37" s="12">
        <v>41883</v>
      </c>
      <c r="L37" s="13">
        <v>625153897.25769997</v>
      </c>
      <c r="N37" s="6">
        <v>5011</v>
      </c>
      <c r="O37" s="7">
        <v>41883</v>
      </c>
      <c r="P37" s="9">
        <v>9001003</v>
      </c>
      <c r="Q37" s="21">
        <f>INDEX($B$11:$H$16,MATCH(P37,$A$11:$A$16,0),MATCH($H$10,$B$10:$H$10,0))*SUMIFS($L$10:L$106,$J$10:$J$106,N37,$K$10:$K$106,O37)</f>
        <v>552.14589989008834</v>
      </c>
      <c r="R37" s="22"/>
      <c r="T37" s="18"/>
      <c r="U37" s="18"/>
      <c r="V37" s="20"/>
    </row>
    <row r="38" spans="10:22" x14ac:dyDescent="0.35">
      <c r="J38">
        <v>5003</v>
      </c>
      <c r="K38" s="12">
        <v>41913</v>
      </c>
      <c r="L38" s="13">
        <v>620973048.07659996</v>
      </c>
      <c r="N38" s="4">
        <v>5011</v>
      </c>
      <c r="O38" s="5">
        <v>41913</v>
      </c>
      <c r="P38" s="8">
        <v>9001017</v>
      </c>
      <c r="Q38" s="21">
        <f>INDEX($B$11:$H$16,MATCH(P38,$A$11:$A$16,0),MATCH($H$10,$B$10:$H$10,0))*SUMIFS($L$10:L$106,$J$10:$J$106,N38,$K$10:$K$106,O38)</f>
        <v>39868605.068523452</v>
      </c>
      <c r="R38" s="22"/>
      <c r="T38" s="18"/>
      <c r="U38" s="18"/>
      <c r="V38" s="20"/>
    </row>
    <row r="39" spans="10:22" x14ac:dyDescent="0.35">
      <c r="J39">
        <v>5003</v>
      </c>
      <c r="K39" s="12">
        <v>41944</v>
      </c>
      <c r="L39" s="13">
        <v>654347089.37580001</v>
      </c>
      <c r="N39" s="6">
        <v>5011</v>
      </c>
      <c r="O39" s="7">
        <v>41944</v>
      </c>
      <c r="P39" s="9">
        <v>9001018</v>
      </c>
      <c r="Q39" s="21">
        <f>INDEX($B$11:$H$16,MATCH(P39,$A$11:$A$16,0),MATCH($H$10,$B$10:$H$10,0))*SUMIFS($L$10:L$106,$J$10:$J$106,N39,$K$10:$K$106,O39)</f>
        <v>64106399.890605681</v>
      </c>
      <c r="R39" s="22"/>
      <c r="T39" s="18"/>
      <c r="U39" s="18"/>
      <c r="V39" s="20"/>
    </row>
    <row r="40" spans="10:22" x14ac:dyDescent="0.35">
      <c r="J40">
        <v>5003</v>
      </c>
      <c r="K40" s="12">
        <v>41974</v>
      </c>
      <c r="L40" s="13">
        <v>981919198.07539999</v>
      </c>
      <c r="N40" s="4">
        <v>5011</v>
      </c>
      <c r="O40" s="5">
        <v>41974</v>
      </c>
      <c r="P40" s="8">
        <v>9001019</v>
      </c>
      <c r="Q40" s="21">
        <f>INDEX($B$11:$H$16,MATCH(P40,$A$11:$A$16,0),MATCH($H$10,$B$10:$H$10,0))*SUMIFS($L$10:L$106,$J$10:$J$106,N40,$K$10:$K$106,O40)</f>
        <v>0</v>
      </c>
      <c r="R40" s="22"/>
      <c r="T40" s="18"/>
      <c r="U40" s="18"/>
      <c r="V40" s="20"/>
    </row>
    <row r="41" spans="10:22" x14ac:dyDescent="0.35">
      <c r="J41">
        <v>5003</v>
      </c>
      <c r="K41" s="12">
        <v>42005</v>
      </c>
      <c r="L41" s="13">
        <v>584955822.14240003</v>
      </c>
      <c r="N41" s="4">
        <v>5011</v>
      </c>
      <c r="O41" s="5">
        <v>42005</v>
      </c>
      <c r="P41" s="8">
        <v>9001001</v>
      </c>
      <c r="Q41" s="21">
        <f>INDEX($B$11:$H$16,MATCH(P41,$A$11:$A$16,0),MATCH($H$10,$B$10:$H$10,0))*SUMIFS($L$10:L$106,$J$10:$J$106,N41,$K$10:$K$106,O41)</f>
        <v>269902657.70229656</v>
      </c>
      <c r="R41" s="22"/>
      <c r="T41" s="18"/>
      <c r="U41" s="18"/>
      <c r="V41" s="20"/>
    </row>
    <row r="42" spans="10:22" x14ac:dyDescent="0.35">
      <c r="J42">
        <v>5003</v>
      </c>
      <c r="K42" s="12">
        <v>42036</v>
      </c>
      <c r="L42" s="13">
        <v>595662553.528</v>
      </c>
      <c r="N42" s="6">
        <v>5011</v>
      </c>
      <c r="O42" s="7">
        <v>42036</v>
      </c>
      <c r="P42" s="9">
        <v>9001002</v>
      </c>
      <c r="Q42" s="21">
        <f>INDEX($B$11:$H$16,MATCH(P42,$A$11:$A$16,0),MATCH($H$10,$B$10:$H$10,0))*SUMIFS($L$10:L$106,$J$10:$J$106,N42,$K$10:$K$106,O42)</f>
        <v>184422680.44004658</v>
      </c>
      <c r="R42" s="22"/>
      <c r="T42" s="18"/>
      <c r="U42" s="18"/>
      <c r="V42" s="20"/>
    </row>
    <row r="43" spans="10:22" x14ac:dyDescent="0.35">
      <c r="J43">
        <v>5003</v>
      </c>
      <c r="K43" s="12">
        <v>42064</v>
      </c>
      <c r="L43" s="13">
        <v>696654249.97420001</v>
      </c>
      <c r="N43" s="4">
        <v>5011</v>
      </c>
      <c r="O43" s="5">
        <v>42064</v>
      </c>
      <c r="P43" s="8">
        <v>9001003</v>
      </c>
      <c r="Q43" s="21">
        <f>INDEX($B$11:$H$16,MATCH(P43,$A$11:$A$16,0),MATCH($H$10,$B$10:$H$10,0))*SUMIFS($L$10:L$106,$J$10:$J$106,N43,$K$10:$K$106,O43)</f>
        <v>615.45356770985438</v>
      </c>
      <c r="R43" s="22"/>
      <c r="T43" s="18"/>
      <c r="U43" s="18"/>
      <c r="V43" s="20"/>
    </row>
    <row r="44" spans="10:22" x14ac:dyDescent="0.35">
      <c r="J44">
        <v>5003</v>
      </c>
      <c r="K44" s="12">
        <v>42095</v>
      </c>
      <c r="L44" s="13">
        <v>637423851.28050005</v>
      </c>
      <c r="N44" s="6">
        <v>5011</v>
      </c>
      <c r="O44" s="7">
        <v>42095</v>
      </c>
      <c r="P44" s="9">
        <v>9001017</v>
      </c>
      <c r="Q44" s="21">
        <f>INDEX($B$11:$H$16,MATCH(P44,$A$11:$A$16,0),MATCH($H$10,$B$10:$H$10,0))*SUMIFS($L$10:L$106,$J$10:$J$106,N44,$K$10:$K$106,O44)</f>
        <v>40924850.791056708</v>
      </c>
      <c r="R44" s="22"/>
      <c r="T44" s="18"/>
      <c r="U44" s="18"/>
      <c r="V44" s="20"/>
    </row>
    <row r="45" spans="10:22" x14ac:dyDescent="0.35">
      <c r="J45">
        <v>5003</v>
      </c>
      <c r="K45" s="12">
        <v>42125</v>
      </c>
      <c r="L45" s="13">
        <v>691880333.02419996</v>
      </c>
      <c r="N45" s="4">
        <v>5011</v>
      </c>
      <c r="O45" s="5">
        <v>42125</v>
      </c>
      <c r="P45" s="8">
        <v>9001018</v>
      </c>
      <c r="Q45" s="21">
        <f>INDEX($B$11:$H$16,MATCH(P45,$A$11:$A$16,0),MATCH($H$10,$B$10:$H$10,0))*SUMIFS($L$10:L$106,$J$10:$J$106,N45,$K$10:$K$106,O45)</f>
        <v>67801409.614651516</v>
      </c>
      <c r="R45" s="22"/>
      <c r="T45" s="18"/>
      <c r="U45" s="18"/>
      <c r="V45" s="20"/>
    </row>
    <row r="46" spans="10:22" x14ac:dyDescent="0.35">
      <c r="J46">
        <v>5003</v>
      </c>
      <c r="K46" s="12">
        <v>42156</v>
      </c>
      <c r="L46" s="13">
        <v>670652967.32229996</v>
      </c>
      <c r="N46" s="4">
        <v>5011</v>
      </c>
      <c r="O46" s="5">
        <v>42156</v>
      </c>
      <c r="P46" s="8">
        <v>9001019</v>
      </c>
      <c r="Q46" s="21">
        <f>INDEX($B$11:$H$16,MATCH(P46,$A$11:$A$16,0),MATCH($H$10,$B$10:$H$10,0))*SUMIFS($L$10:L$106,$J$10:$J$106,N46,$K$10:$K$106,O46)</f>
        <v>0</v>
      </c>
      <c r="R46" s="22"/>
      <c r="T46" s="18"/>
      <c r="U46" s="18"/>
      <c r="V46" s="20"/>
    </row>
    <row r="47" spans="10:22" x14ac:dyDescent="0.35">
      <c r="J47">
        <v>5004</v>
      </c>
      <c r="K47" s="12">
        <v>41821</v>
      </c>
      <c r="L47" s="14">
        <v>637637447.87942851</v>
      </c>
      <c r="N47" s="6">
        <v>5012</v>
      </c>
      <c r="O47" s="7">
        <v>41821</v>
      </c>
      <c r="P47" s="9">
        <v>9001001</v>
      </c>
      <c r="Q47" s="21">
        <f>INDEX($B$11:$H$16,MATCH(P47,$A$11:$A$16,0),MATCH($H$10,$B$10:$H$10,0))*SUMIFS($L$10:L$106,$J$10:$J$106,N47,$K$10:$K$106,O47)</f>
        <v>306084108.60644346</v>
      </c>
      <c r="R47" s="22"/>
      <c r="T47" s="18"/>
      <c r="U47" s="18"/>
      <c r="V47" s="20"/>
    </row>
    <row r="48" spans="10:22" x14ac:dyDescent="0.35">
      <c r="J48">
        <v>5004</v>
      </c>
      <c r="K48" s="12">
        <v>41852</v>
      </c>
      <c r="L48" s="14">
        <v>676934112.87</v>
      </c>
      <c r="N48" s="4">
        <v>5012</v>
      </c>
      <c r="O48" s="5">
        <v>41852</v>
      </c>
      <c r="P48" s="8">
        <v>9001002</v>
      </c>
      <c r="Q48" s="21">
        <f>INDEX($B$11:$H$16,MATCH(P48,$A$11:$A$16,0),MATCH($H$10,$B$10:$H$10,0))*SUMIFS($L$10:L$106,$J$10:$J$106,N48,$K$10:$K$106,O48)</f>
        <v>217943403.58345366</v>
      </c>
      <c r="R48" s="22"/>
      <c r="T48" s="18"/>
      <c r="U48" s="18"/>
      <c r="V48" s="20"/>
    </row>
    <row r="49" spans="10:22" x14ac:dyDescent="0.35">
      <c r="J49">
        <v>5004</v>
      </c>
      <c r="K49" s="12">
        <v>41883</v>
      </c>
      <c r="L49" s="14">
        <v>612899722.69742846</v>
      </c>
      <c r="N49" s="6">
        <v>5012</v>
      </c>
      <c r="O49" s="7">
        <v>41883</v>
      </c>
      <c r="P49" s="9">
        <v>9001003</v>
      </c>
      <c r="Q49" s="21">
        <f>INDEX($B$11:$H$16,MATCH(P49,$A$11:$A$16,0),MATCH($H$10,$B$10:$H$10,0))*SUMIFS($L$10:L$106,$J$10:$J$106,N49,$K$10:$K$106,O49)</f>
        <v>563.30016144108288</v>
      </c>
      <c r="R49" s="22"/>
      <c r="T49" s="18"/>
      <c r="U49" s="18"/>
      <c r="V49" s="20"/>
    </row>
    <row r="50" spans="10:22" x14ac:dyDescent="0.35">
      <c r="J50">
        <v>5004</v>
      </c>
      <c r="K50" s="12">
        <v>41913</v>
      </c>
      <c r="L50" s="14">
        <v>608362960.57990468</v>
      </c>
      <c r="N50" s="4">
        <v>5012</v>
      </c>
      <c r="O50" s="5">
        <v>41913</v>
      </c>
      <c r="P50" s="8">
        <v>9001017</v>
      </c>
      <c r="Q50" s="21">
        <f>INDEX($B$11:$H$16,MATCH(P50,$A$11:$A$16,0),MATCH($H$10,$B$10:$H$10,0))*SUMIFS($L$10:L$106,$J$10:$J$106,N50,$K$10:$K$106,O50)</f>
        <v>40650503.028200991</v>
      </c>
      <c r="R50" s="22"/>
      <c r="T50" s="18"/>
      <c r="U50" s="18"/>
      <c r="V50" s="20"/>
    </row>
    <row r="51" spans="10:22" x14ac:dyDescent="0.35">
      <c r="J51">
        <v>5004</v>
      </c>
      <c r="K51" s="12">
        <v>41944</v>
      </c>
      <c r="L51" s="14">
        <v>640861532.97342849</v>
      </c>
      <c r="N51" s="4">
        <v>5012</v>
      </c>
      <c r="O51" s="5">
        <v>41944</v>
      </c>
      <c r="P51" s="8">
        <v>9001018</v>
      </c>
      <c r="Q51" s="21">
        <f>INDEX($B$11:$H$16,MATCH(P51,$A$11:$A$16,0),MATCH($H$10,$B$10:$H$10,0))*SUMIFS($L$10:L$106,$J$10:$J$106,N51,$K$10:$K$106,O51)</f>
        <v>65301401.906354845</v>
      </c>
      <c r="R51" s="22"/>
      <c r="T51" s="18"/>
      <c r="U51" s="18"/>
      <c r="V51" s="20"/>
    </row>
    <row r="52" spans="10:22" x14ac:dyDescent="0.35">
      <c r="J52">
        <v>5004</v>
      </c>
      <c r="K52" s="12">
        <v>41974</v>
      </c>
      <c r="L52" s="14">
        <v>963344617.31209528</v>
      </c>
      <c r="N52" s="6">
        <v>5012</v>
      </c>
      <c r="O52" s="7">
        <v>41974</v>
      </c>
      <c r="P52" s="9">
        <v>9001019</v>
      </c>
      <c r="Q52" s="21">
        <f>INDEX($B$11:$H$16,MATCH(P52,$A$11:$A$16,0),MATCH($H$10,$B$10:$H$10,0))*SUMIFS($L$10:L$106,$J$10:$J$106,N52,$K$10:$K$106,O52)</f>
        <v>0</v>
      </c>
      <c r="R52" s="22"/>
      <c r="T52" s="18"/>
      <c r="U52" s="18"/>
      <c r="V52" s="20"/>
    </row>
    <row r="53" spans="10:22" x14ac:dyDescent="0.35">
      <c r="J53">
        <v>5004</v>
      </c>
      <c r="K53" s="12">
        <v>42005</v>
      </c>
      <c r="L53" s="14">
        <v>573092325.33514285</v>
      </c>
      <c r="N53" s="4">
        <v>5012</v>
      </c>
      <c r="O53" s="5">
        <v>42005</v>
      </c>
      <c r="P53" s="8">
        <v>9001001</v>
      </c>
      <c r="Q53" s="21">
        <f>INDEX($B$11:$H$16,MATCH(P53,$A$11:$A$16,0),MATCH($H$10,$B$10:$H$10,0))*SUMIFS($L$10:L$106,$J$10:$J$106,N53,$K$10:$K$106,O53)</f>
        <v>275064043.16529459</v>
      </c>
      <c r="R53" s="22"/>
      <c r="T53" s="18"/>
      <c r="U53" s="18"/>
      <c r="V53" s="20"/>
    </row>
    <row r="54" spans="10:22" x14ac:dyDescent="0.35">
      <c r="J54">
        <v>5004</v>
      </c>
      <c r="K54" s="12">
        <v>42036</v>
      </c>
      <c r="L54" s="14">
        <v>583882530.03380954</v>
      </c>
      <c r="N54" s="6">
        <v>5012</v>
      </c>
      <c r="O54" s="7">
        <v>42036</v>
      </c>
      <c r="P54" s="9">
        <v>9001002</v>
      </c>
      <c r="Q54" s="21">
        <f>INDEX($B$11:$H$16,MATCH(P54,$A$11:$A$16,0),MATCH($H$10,$B$10:$H$10,0))*SUMIFS($L$10:L$106,$J$10:$J$106,N54,$K$10:$K$106,O54)</f>
        <v>187822764.62230504</v>
      </c>
      <c r="R54" s="22"/>
      <c r="T54" s="18"/>
      <c r="U54" s="18"/>
      <c r="V54" s="20"/>
    </row>
    <row r="55" spans="10:22" x14ac:dyDescent="0.35">
      <c r="J55">
        <v>5004</v>
      </c>
      <c r="K55" s="12">
        <v>42064</v>
      </c>
      <c r="L55" s="14">
        <v>683173271.87904763</v>
      </c>
      <c r="N55" s="4">
        <v>5012</v>
      </c>
      <c r="O55" s="5">
        <v>42064</v>
      </c>
      <c r="P55" s="8">
        <v>9001003</v>
      </c>
      <c r="Q55" s="21">
        <f>INDEX($B$11:$H$16,MATCH(P55,$A$11:$A$16,0),MATCH($H$10,$B$10:$H$10,0))*SUMIFS($L$10:L$106,$J$10:$J$106,N55,$K$10:$K$106,O55)</f>
        <v>627.06132899248882</v>
      </c>
      <c r="R55" s="22"/>
      <c r="T55" s="18"/>
      <c r="U55" s="18"/>
      <c r="V55" s="20"/>
    </row>
    <row r="56" spans="10:22" x14ac:dyDescent="0.35">
      <c r="J56">
        <v>5004</v>
      </c>
      <c r="K56" s="12">
        <v>42095</v>
      </c>
      <c r="L56" s="14">
        <v>624480423.77571416</v>
      </c>
      <c r="N56" s="4">
        <v>5012</v>
      </c>
      <c r="O56" s="5">
        <v>42095</v>
      </c>
      <c r="P56" s="8">
        <v>9001017</v>
      </c>
      <c r="Q56" s="21">
        <f>INDEX($B$11:$H$16,MATCH(P56,$A$11:$A$16,0),MATCH($H$10,$B$10:$H$10,0))*SUMIFS($L$10:L$106,$J$10:$J$106,N56,$K$10:$K$106,O56)</f>
        <v>41686107.355774656</v>
      </c>
      <c r="R56" s="22"/>
      <c r="T56" s="18"/>
      <c r="U56" s="18"/>
      <c r="V56" s="20"/>
    </row>
    <row r="57" spans="10:22" x14ac:dyDescent="0.35">
      <c r="J57">
        <v>5004</v>
      </c>
      <c r="K57" s="12">
        <v>42125</v>
      </c>
      <c r="L57" s="14">
        <v>677799960.34019053</v>
      </c>
      <c r="N57" s="6">
        <v>5012</v>
      </c>
      <c r="O57" s="7">
        <v>42125</v>
      </c>
      <c r="P57" s="9">
        <v>9001018</v>
      </c>
      <c r="Q57" s="21">
        <f>INDEX($B$11:$H$16,MATCH(P57,$A$11:$A$16,0),MATCH($H$10,$B$10:$H$10,0))*SUMIFS($L$10:L$106,$J$10:$J$106,N57,$K$10:$K$106,O57)</f>
        <v>69065032.52857013</v>
      </c>
      <c r="R57" s="22"/>
      <c r="T57" s="18"/>
      <c r="U57" s="18"/>
      <c r="V57" s="20"/>
    </row>
    <row r="58" spans="10:22" x14ac:dyDescent="0.35">
      <c r="J58">
        <v>5004</v>
      </c>
      <c r="K58" s="12">
        <v>42156</v>
      </c>
      <c r="L58" s="14">
        <v>657454105.58980954</v>
      </c>
      <c r="N58" s="4">
        <v>5012</v>
      </c>
      <c r="O58" s="5">
        <v>42156</v>
      </c>
      <c r="P58" s="8">
        <v>9001019</v>
      </c>
      <c r="Q58" s="21">
        <f>INDEX($B$11:$H$16,MATCH(P58,$A$11:$A$16,0),MATCH($H$10,$B$10:$H$10,0))*SUMIFS($L$10:L$106,$J$10:$J$106,N58,$K$10:$K$106,O58)</f>
        <v>0</v>
      </c>
      <c r="R58" s="22"/>
      <c r="T58" s="18"/>
      <c r="U58" s="18"/>
      <c r="V58" s="20"/>
    </row>
    <row r="59" spans="10:22" x14ac:dyDescent="0.35">
      <c r="J59">
        <v>5005</v>
      </c>
      <c r="K59" s="12">
        <v>41821</v>
      </c>
      <c r="L59" s="14">
        <v>649917474.10980952</v>
      </c>
      <c r="N59" s="6">
        <v>5005</v>
      </c>
      <c r="O59" s="7">
        <v>41821</v>
      </c>
      <c r="P59" s="9">
        <v>9001001</v>
      </c>
      <c r="Q59" s="16">
        <f t="array" ref="Q59">INDEX($B$11:$H$16,MATCH(P59,$A$11:$A$16,0),MATCH(N59,$B$10:$H$10,0))*SUMIFS($L$10:L$106,$J$10:$J$106,N59,$K$10:$K$106,O59)</f>
        <v>309217398.87984347</v>
      </c>
      <c r="R59" s="22"/>
      <c r="T59" s="18"/>
      <c r="U59" s="18"/>
    </row>
    <row r="60" spans="10:22" x14ac:dyDescent="0.35">
      <c r="J60">
        <v>5005</v>
      </c>
      <c r="K60" s="12">
        <v>41852</v>
      </c>
      <c r="L60" s="14">
        <v>690009198.35266662</v>
      </c>
      <c r="N60" s="4">
        <v>5005</v>
      </c>
      <c r="O60" s="5">
        <v>41852</v>
      </c>
      <c r="P60" s="8">
        <v>9001002</v>
      </c>
      <c r="Q60" s="16">
        <f t="array" ref="Q60">INDEX($B$11:$H$16,MATCH(P60,$A$11:$A$16,0),MATCH(N60,$B$10:$H$10,0))*SUMIFS($L$10:L$106,$J$10:$J$106,N60,$K$10:$K$106,O60)</f>
        <v>223157535.05035719</v>
      </c>
      <c r="R60" s="22"/>
      <c r="T60" s="18"/>
      <c r="U60" s="18"/>
    </row>
    <row r="61" spans="10:22" x14ac:dyDescent="0.35">
      <c r="J61">
        <v>5005</v>
      </c>
      <c r="K61" s="12">
        <v>41883</v>
      </c>
      <c r="L61" s="14">
        <v>625281312.07961893</v>
      </c>
      <c r="N61" s="4">
        <v>5005</v>
      </c>
      <c r="O61" s="5">
        <v>41883</v>
      </c>
      <c r="P61" s="8">
        <v>9001003</v>
      </c>
      <c r="Q61" s="16">
        <f t="array" ref="Q61">INDEX($B$11:$H$16,MATCH(P61,$A$11:$A$16,0),MATCH(N61,$B$10:$H$10,0))*SUMIFS($L$10:L$106,$J$10:$J$106,N61,$K$10:$K$106,O61)</f>
        <v>900.58007605995897</v>
      </c>
      <c r="R61" s="22"/>
      <c r="T61" s="18"/>
      <c r="U61" s="18"/>
    </row>
    <row r="62" spans="10:22" x14ac:dyDescent="0.35">
      <c r="J62">
        <v>5005</v>
      </c>
      <c r="K62" s="12">
        <v>41913</v>
      </c>
      <c r="L62" s="14">
        <v>620294096.79104757</v>
      </c>
      <c r="N62" s="6">
        <v>5005</v>
      </c>
      <c r="O62" s="7">
        <v>41913</v>
      </c>
      <c r="P62" s="9">
        <v>9001017</v>
      </c>
      <c r="Q62" s="16">
        <f t="array" ref="Q62">INDEX($B$11:$H$16,MATCH(P62,$A$11:$A$16,0),MATCH(N62,$B$10:$H$10,0))*SUMIFS($L$10:L$106,$J$10:$J$106,N62,$K$10:$K$106,O62)</f>
        <v>43419880.717168145</v>
      </c>
      <c r="R62" s="22"/>
      <c r="T62" s="18"/>
      <c r="U62" s="18"/>
    </row>
    <row r="63" spans="10:22" x14ac:dyDescent="0.35">
      <c r="J63">
        <v>5005</v>
      </c>
      <c r="K63" s="12">
        <v>41944</v>
      </c>
      <c r="L63" s="14">
        <v>652807778.98047614</v>
      </c>
      <c r="N63" s="4">
        <v>5005</v>
      </c>
      <c r="O63" s="5">
        <v>41944</v>
      </c>
      <c r="P63" s="8">
        <v>9001018</v>
      </c>
      <c r="Q63" s="16">
        <f t="array" ref="Q63">INDEX($B$11:$H$16,MATCH(P63,$A$11:$A$16,0),MATCH(N63,$B$10:$H$10,0))*SUMIFS($L$10:L$106,$J$10:$J$106,N63,$K$10:$K$106,O63)</f>
        <v>85392356.158637002</v>
      </c>
      <c r="R63" s="22"/>
      <c r="T63" s="18"/>
      <c r="U63" s="18"/>
    </row>
    <row r="64" spans="10:22" x14ac:dyDescent="0.35">
      <c r="J64">
        <v>5005</v>
      </c>
      <c r="K64" s="12">
        <v>41974</v>
      </c>
      <c r="L64" s="14">
        <v>982378007.06857145</v>
      </c>
      <c r="N64" s="6">
        <v>5005</v>
      </c>
      <c r="O64" s="7">
        <v>41974</v>
      </c>
      <c r="P64" s="9">
        <v>9001019</v>
      </c>
      <c r="Q64" s="16">
        <f t="array" ref="Q64">INDEX($B$11:$H$16,MATCH(P64,$A$11:$A$16,0),MATCH(N64,$B$10:$H$10,0))*SUMIFS($L$10:L$106,$J$10:$J$106,N64,$K$10:$K$106,O64)</f>
        <v>0</v>
      </c>
      <c r="R64" s="22"/>
      <c r="T64" s="18"/>
      <c r="U64" s="18"/>
    </row>
    <row r="65" spans="10:21" x14ac:dyDescent="0.35">
      <c r="J65">
        <v>5005</v>
      </c>
      <c r="K65" s="12">
        <v>42005</v>
      </c>
      <c r="L65" s="14">
        <v>584051648.30780947</v>
      </c>
      <c r="N65" s="4">
        <v>5005</v>
      </c>
      <c r="O65" s="5">
        <v>42005</v>
      </c>
      <c r="P65" s="8">
        <v>9001001</v>
      </c>
      <c r="Q65" s="16">
        <f t="array" ref="Q65">INDEX($B$11:$H$16,MATCH(P65,$A$11:$A$16,0),MATCH(N65,$B$10:$H$10,0))*SUMIFS($L$10:L$106,$J$10:$J$106,N65,$K$10:$K$106,O65)</f>
        <v>277879790.42814922</v>
      </c>
      <c r="R65" s="22"/>
      <c r="T65" s="18"/>
      <c r="U65" s="18"/>
    </row>
    <row r="66" spans="10:21" x14ac:dyDescent="0.35">
      <c r="J66">
        <v>5005</v>
      </c>
      <c r="K66" s="12">
        <v>42036</v>
      </c>
      <c r="L66" s="14">
        <v>594647202.52380943</v>
      </c>
      <c r="N66" s="4">
        <v>5005</v>
      </c>
      <c r="O66" s="5">
        <v>42036</v>
      </c>
      <c r="P66" s="8">
        <v>9001002</v>
      </c>
      <c r="Q66" s="16">
        <f t="array" ref="Q66">INDEX($B$11:$H$16,MATCH(P66,$A$11:$A$16,0),MATCH(N66,$B$10:$H$10,0))*SUMIFS($L$10:L$106,$J$10:$J$106,N66,$K$10:$K$106,O66)</f>
        <v>192316282.53161392</v>
      </c>
      <c r="R66" s="22"/>
      <c r="T66" s="18"/>
      <c r="U66" s="18"/>
    </row>
    <row r="67" spans="10:21" x14ac:dyDescent="0.35">
      <c r="J67">
        <v>5005</v>
      </c>
      <c r="K67" s="12">
        <v>42064</v>
      </c>
      <c r="L67" s="14">
        <v>696058260.56171429</v>
      </c>
      <c r="N67" s="6">
        <v>5005</v>
      </c>
      <c r="O67" s="7">
        <v>42064</v>
      </c>
      <c r="P67" s="9">
        <v>9001003</v>
      </c>
      <c r="Q67" s="16">
        <f t="array" ref="Q67">INDEX($B$11:$H$16,MATCH(P67,$A$11:$A$16,0),MATCH(N67,$B$10:$H$10,0))*SUMIFS($L$10:L$106,$J$10:$J$106,N67,$K$10:$K$106,O67)</f>
        <v>1002.5186889945176</v>
      </c>
      <c r="R67" s="22"/>
      <c r="T67" s="18"/>
      <c r="U67" s="18"/>
    </row>
    <row r="68" spans="10:21" x14ac:dyDescent="0.35">
      <c r="J68">
        <v>5005</v>
      </c>
      <c r="K68" s="12">
        <v>42095</v>
      </c>
      <c r="L68" s="14">
        <v>636096588.84285712</v>
      </c>
      <c r="N68" s="4">
        <v>5005</v>
      </c>
      <c r="O68" s="5">
        <v>42095</v>
      </c>
      <c r="P68" s="8">
        <v>9001017</v>
      </c>
      <c r="Q68" s="16">
        <f t="array" ref="Q68">INDEX($B$11:$H$16,MATCH(P68,$A$11:$A$16,0),MATCH(N68,$B$10:$H$10,0))*SUMIFS($L$10:L$106,$J$10:$J$106,N68,$K$10:$K$106,O68)</f>
        <v>44526037.173392981</v>
      </c>
      <c r="R68" s="22"/>
      <c r="T68" s="18"/>
      <c r="U68" s="18"/>
    </row>
    <row r="69" spans="10:21" x14ac:dyDescent="0.35">
      <c r="J69">
        <v>5005</v>
      </c>
      <c r="K69" s="12">
        <v>42125</v>
      </c>
      <c r="L69" s="14">
        <v>690432198.60495234</v>
      </c>
      <c r="N69" s="6">
        <v>5005</v>
      </c>
      <c r="O69" s="7">
        <v>42125</v>
      </c>
      <c r="P69" s="9">
        <v>9001018</v>
      </c>
      <c r="Q69" s="16">
        <f t="array" ref="Q69">INDEX($B$11:$H$16,MATCH(P69,$A$11:$A$16,0),MATCH(N69,$B$10:$H$10,0))*SUMIFS($L$10:L$106,$J$10:$J$106,N69,$K$10:$K$106,O69)</f>
        <v>90313924.106024116</v>
      </c>
      <c r="R69" s="22"/>
      <c r="T69" s="18"/>
      <c r="U69" s="18"/>
    </row>
    <row r="70" spans="10:21" x14ac:dyDescent="0.35">
      <c r="J70">
        <v>5005</v>
      </c>
      <c r="K70" s="12">
        <v>42156</v>
      </c>
      <c r="L70" s="14">
        <v>669970013.90561903</v>
      </c>
      <c r="N70" s="4">
        <v>5005</v>
      </c>
      <c r="O70" s="5">
        <v>42156</v>
      </c>
      <c r="P70" s="8">
        <v>9001019</v>
      </c>
      <c r="Q70" s="16">
        <f t="array" ref="Q70">INDEX($B$11:$H$16,MATCH(P70,$A$11:$A$16,0),MATCH(N70,$B$10:$H$10,0))*SUMIFS($L$10:L$106,$J$10:$J$106,N70,$K$10:$K$106,O70)</f>
        <v>0</v>
      </c>
      <c r="R70" s="22"/>
      <c r="T70" s="18"/>
      <c r="U70" s="18"/>
    </row>
    <row r="71" spans="10:21" x14ac:dyDescent="0.35">
      <c r="J71">
        <v>5010</v>
      </c>
      <c r="K71" s="12">
        <v>41821</v>
      </c>
      <c r="L71" s="14">
        <v>619609599.91857135</v>
      </c>
    </row>
    <row r="72" spans="10:21" x14ac:dyDescent="0.35">
      <c r="J72">
        <v>5010</v>
      </c>
      <c r="K72" s="12">
        <v>41852</v>
      </c>
      <c r="L72" s="14">
        <v>658250397.13171422</v>
      </c>
    </row>
    <row r="73" spans="10:21" x14ac:dyDescent="0.35">
      <c r="J73">
        <v>5010</v>
      </c>
      <c r="K73" s="12">
        <v>41883</v>
      </c>
      <c r="L73" s="14">
        <v>595384664.05495238</v>
      </c>
    </row>
    <row r="74" spans="10:21" x14ac:dyDescent="0.35">
      <c r="J74">
        <v>5010</v>
      </c>
      <c r="K74" s="12">
        <v>41913</v>
      </c>
      <c r="L74" s="14">
        <v>591402902.9300952</v>
      </c>
    </row>
    <row r="75" spans="10:21" x14ac:dyDescent="0.35">
      <c r="J75">
        <v>5010</v>
      </c>
      <c r="K75" s="12">
        <v>41944</v>
      </c>
      <c r="L75" s="14">
        <v>623187704.16742861</v>
      </c>
    </row>
    <row r="76" spans="10:21" x14ac:dyDescent="0.35">
      <c r="J76">
        <v>5010</v>
      </c>
      <c r="K76" s="12">
        <v>41974</v>
      </c>
      <c r="L76" s="14">
        <v>935161141.02419043</v>
      </c>
    </row>
    <row r="77" spans="10:21" x14ac:dyDescent="0.35">
      <c r="J77">
        <v>5010</v>
      </c>
      <c r="K77" s="12">
        <v>42005</v>
      </c>
      <c r="L77" s="14">
        <v>557100782.99276185</v>
      </c>
    </row>
    <row r="78" spans="10:21" x14ac:dyDescent="0.35">
      <c r="J78">
        <v>5010</v>
      </c>
      <c r="K78" s="12">
        <v>42036</v>
      </c>
      <c r="L78" s="14">
        <v>567297670.02666664</v>
      </c>
    </row>
    <row r="79" spans="10:21" x14ac:dyDescent="0.35">
      <c r="J79">
        <v>5010</v>
      </c>
      <c r="K79" s="12">
        <v>42064</v>
      </c>
      <c r="L79" s="14">
        <v>663480238.07066667</v>
      </c>
    </row>
    <row r="80" spans="10:21" x14ac:dyDescent="0.35">
      <c r="J80">
        <v>5010</v>
      </c>
      <c r="K80" s="12">
        <v>42095</v>
      </c>
      <c r="L80" s="14">
        <v>607070334.55285716</v>
      </c>
    </row>
    <row r="81" spans="10:12" x14ac:dyDescent="0.35">
      <c r="J81">
        <v>5010</v>
      </c>
      <c r="K81" s="12">
        <v>42125</v>
      </c>
      <c r="L81" s="14">
        <v>658933650.49923801</v>
      </c>
    </row>
    <row r="82" spans="10:12" x14ac:dyDescent="0.35">
      <c r="J82">
        <v>5010</v>
      </c>
      <c r="K82" s="12">
        <v>42156</v>
      </c>
      <c r="L82" s="14">
        <v>638717111.7355237</v>
      </c>
    </row>
    <row r="83" spans="10:12" x14ac:dyDescent="0.35">
      <c r="J83">
        <v>5011</v>
      </c>
      <c r="K83" s="12">
        <v>41821</v>
      </c>
      <c r="L83" s="14">
        <v>607273759.88516998</v>
      </c>
    </row>
    <row r="84" spans="10:12" x14ac:dyDescent="0.35">
      <c r="J84">
        <v>5011</v>
      </c>
      <c r="K84" s="12">
        <v>41852</v>
      </c>
      <c r="L84" s="14">
        <v>644699155.11428571</v>
      </c>
    </row>
    <row r="85" spans="10:12" x14ac:dyDescent="0.35">
      <c r="J85">
        <v>5011</v>
      </c>
      <c r="K85" s="12">
        <v>41883</v>
      </c>
      <c r="L85" s="14">
        <v>583714021.61659849</v>
      </c>
    </row>
    <row r="86" spans="10:12" x14ac:dyDescent="0.35">
      <c r="J86">
        <v>5011</v>
      </c>
      <c r="K86" s="12">
        <v>41913</v>
      </c>
      <c r="L86" s="14">
        <v>579393295.79038537</v>
      </c>
    </row>
    <row r="87" spans="10:12" x14ac:dyDescent="0.35">
      <c r="J87">
        <v>5011</v>
      </c>
      <c r="K87" s="12">
        <v>41944</v>
      </c>
      <c r="L87" s="14">
        <v>610344317.11755097</v>
      </c>
    </row>
    <row r="88" spans="10:12" x14ac:dyDescent="0.35">
      <c r="J88">
        <v>5011</v>
      </c>
      <c r="K88" s="12">
        <v>41974</v>
      </c>
      <c r="L88" s="14">
        <v>917471064.1067574</v>
      </c>
    </row>
    <row r="89" spans="10:12" x14ac:dyDescent="0.35">
      <c r="J89">
        <v>5011</v>
      </c>
      <c r="K89" s="12">
        <v>42005</v>
      </c>
      <c r="L89" s="14">
        <v>545802214.60489798</v>
      </c>
    </row>
    <row r="90" spans="10:12" x14ac:dyDescent="0.35">
      <c r="J90">
        <v>5011</v>
      </c>
      <c r="K90" s="12">
        <v>42036</v>
      </c>
      <c r="L90" s="14">
        <v>556078600.0321995</v>
      </c>
    </row>
    <row r="91" spans="10:12" x14ac:dyDescent="0.35">
      <c r="J91">
        <v>5011</v>
      </c>
      <c r="K91" s="12">
        <v>42064</v>
      </c>
      <c r="L91" s="14">
        <v>650641211.31337869</v>
      </c>
    </row>
    <row r="92" spans="10:12" x14ac:dyDescent="0.35">
      <c r="J92">
        <v>5011</v>
      </c>
      <c r="K92" s="12">
        <v>42095</v>
      </c>
      <c r="L92" s="14">
        <v>594743260.73877537</v>
      </c>
    </row>
    <row r="93" spans="10:12" x14ac:dyDescent="0.35">
      <c r="J93">
        <v>5011</v>
      </c>
      <c r="K93" s="12">
        <v>42125</v>
      </c>
      <c r="L93" s="14">
        <v>645523771.7525624</v>
      </c>
    </row>
    <row r="94" spans="10:12" x14ac:dyDescent="0.35">
      <c r="J94">
        <v>5011</v>
      </c>
      <c r="K94" s="12">
        <v>42156</v>
      </c>
      <c r="L94" s="14">
        <v>626146767.22838998</v>
      </c>
    </row>
    <row r="95" spans="10:12" x14ac:dyDescent="0.35">
      <c r="J95">
        <v>5012</v>
      </c>
      <c r="K95" s="12">
        <v>41821</v>
      </c>
      <c r="L95" s="14">
        <v>618969022.96172333</v>
      </c>
    </row>
    <row r="96" spans="10:12" x14ac:dyDescent="0.35">
      <c r="J96">
        <v>5012</v>
      </c>
      <c r="K96" s="12">
        <v>41852</v>
      </c>
      <c r="L96" s="14">
        <v>657151617.47873008</v>
      </c>
    </row>
    <row r="97" spans="10:12" x14ac:dyDescent="0.35">
      <c r="J97">
        <v>5012</v>
      </c>
      <c r="K97" s="12">
        <v>41883</v>
      </c>
      <c r="L97" s="14">
        <v>595506011.50439894</v>
      </c>
    </row>
    <row r="98" spans="10:12" x14ac:dyDescent="0.35">
      <c r="J98">
        <v>5012</v>
      </c>
      <c r="K98" s="12">
        <v>41913</v>
      </c>
      <c r="L98" s="14">
        <v>590756282.65814054</v>
      </c>
    </row>
    <row r="99" spans="10:12" x14ac:dyDescent="0.35">
      <c r="J99">
        <v>5012</v>
      </c>
      <c r="K99" s="12">
        <v>41944</v>
      </c>
      <c r="L99" s="14">
        <v>621721694.26712012</v>
      </c>
    </row>
    <row r="100" spans="10:12" x14ac:dyDescent="0.35">
      <c r="J100">
        <v>5012</v>
      </c>
      <c r="K100" s="12">
        <v>41974</v>
      </c>
      <c r="L100" s="14">
        <v>935598101.97006798</v>
      </c>
    </row>
    <row r="101" spans="10:12" x14ac:dyDescent="0.35">
      <c r="J101">
        <v>5012</v>
      </c>
      <c r="K101" s="12">
        <v>42005</v>
      </c>
      <c r="L101" s="14">
        <v>556239665.05505657</v>
      </c>
    </row>
    <row r="102" spans="10:12" x14ac:dyDescent="0.35">
      <c r="J102">
        <v>5012</v>
      </c>
      <c r="K102" s="12">
        <v>42036</v>
      </c>
      <c r="L102" s="14">
        <v>566330669.07029462</v>
      </c>
    </row>
    <row r="103" spans="10:12" x14ac:dyDescent="0.35">
      <c r="J103">
        <v>5012</v>
      </c>
      <c r="K103" s="12">
        <v>42064</v>
      </c>
      <c r="L103" s="14">
        <v>662912629.10639453</v>
      </c>
    </row>
    <row r="104" spans="10:12" x14ac:dyDescent="0.35">
      <c r="J104">
        <v>5012</v>
      </c>
      <c r="K104" s="12">
        <v>42095</v>
      </c>
      <c r="L104" s="14">
        <v>605806275.08843529</v>
      </c>
    </row>
    <row r="105" spans="10:12" x14ac:dyDescent="0.35">
      <c r="J105">
        <v>5012</v>
      </c>
      <c r="K105" s="12">
        <v>42125</v>
      </c>
      <c r="L105" s="14">
        <v>657554474.86185932</v>
      </c>
    </row>
    <row r="106" spans="10:12" x14ac:dyDescent="0.35">
      <c r="J106">
        <v>5012</v>
      </c>
      <c r="K106" s="12">
        <v>42156</v>
      </c>
      <c r="L106" s="14">
        <v>638066679.91011333</v>
      </c>
    </row>
  </sheetData>
  <mergeCells count="1">
    <mergeCell ref="O1:S4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Vyacheslav Shipitsyn</dc:creator>
  <cp:lastModifiedBy>vlevi</cp:lastModifiedBy>
  <dcterms:created xsi:type="dcterms:W3CDTF">2014-03-25T06:13:42Z</dcterms:created>
  <dcterms:modified xsi:type="dcterms:W3CDTF">2022-01-29T09:37:32Z</dcterms:modified>
</cp:coreProperties>
</file>