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65" windowWidth="15315" windowHeight="6150" activeTab="1"/>
  </bookViews>
  <sheets>
    <sheet name="Лист1" sheetId="1" r:id="rId1"/>
    <sheet name="Лист2" sheetId="4" r:id="rId2"/>
  </sheets>
  <calcPr calcId="145621"/>
</workbook>
</file>

<file path=xl/calcChain.xml><?xml version="1.0" encoding="utf-8"?>
<calcChain xmlns="http://schemas.openxmlformats.org/spreadsheetml/2006/main">
  <c r="M20" i="4" l="1"/>
  <c r="M21" i="4" s="1"/>
  <c r="F2" i="4"/>
  <c r="K20" i="4"/>
  <c r="I20" i="4"/>
  <c r="F6" i="4"/>
  <c r="D6" i="4"/>
  <c r="B6" i="4"/>
  <c r="F3" i="4" a="1"/>
  <c r="F3" i="4" s="1"/>
  <c r="E3" i="4"/>
  <c r="D3" i="4" a="1"/>
  <c r="D3" i="4" s="1"/>
  <c r="B3" i="4" a="1"/>
  <c r="B3" i="4" s="1"/>
  <c r="E2" i="4"/>
  <c r="D2" i="4"/>
  <c r="B2" i="4"/>
  <c r="F5" i="4" l="1"/>
  <c r="D5" i="4"/>
  <c r="B5" i="4"/>
  <c r="F6" i="1"/>
  <c r="D6" i="1"/>
  <c r="F5" i="1"/>
  <c r="B6" i="1"/>
  <c r="F3" i="1" a="1"/>
  <c r="F3" i="1" s="1"/>
  <c r="D3" i="1" a="1"/>
  <c r="D3" i="1" s="1"/>
  <c r="B3" i="1" a="1"/>
  <c r="B3" i="1" s="1"/>
  <c r="E3" i="1" l="1"/>
  <c r="F2" i="1"/>
  <c r="E2" i="1"/>
  <c r="D2" i="1"/>
  <c r="D5" i="1" s="1"/>
  <c r="B2" i="1" l="1"/>
  <c r="B5" i="1" s="1"/>
</calcChain>
</file>

<file path=xl/sharedStrings.xml><?xml version="1.0" encoding="utf-8"?>
<sst xmlns="http://schemas.openxmlformats.org/spreadsheetml/2006/main" count="41" uniqueCount="15">
  <si>
    <t>время работы</t>
  </si>
  <si>
    <t>старт</t>
  </si>
  <si>
    <t>стоп</t>
  </si>
  <si>
    <t>время простоя</t>
  </si>
  <si>
    <t>Формула массива. Вводится одновременным нажатием Контрл Шифт Ентер</t>
  </si>
  <si>
    <t>день 1</t>
  </si>
  <si>
    <t>день 2</t>
  </si>
  <si>
    <t>день 3</t>
  </si>
  <si>
    <t>Проверка</t>
  </si>
  <si>
    <t>здесь нет обеда</t>
  </si>
  <si>
    <t>должно получиться</t>
  </si>
  <si>
    <t>здесь 2 обеда</t>
  </si>
  <si>
    <t>с учётом обеда</t>
  </si>
  <si>
    <t>без учёта обеда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</si>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</sst>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20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/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/>
    <xf numFmtId="164" fontId="3" fillId="0" borderId="2" xfId="0" applyNumberFormat="1" applyFont="1" applyBorder="1" applyAlignment="1"/>
    <xf numFmtId="164" fontId="3" fillId="0" borderId="3" xfId="0" applyNumberFormat="1" applyFont="1" applyBorder="1" applyAlignment="1"/>
    <xf numFmtId="164" fontId="3" fillId="0" borderId="4" xfId="0" applyNumberFormat="1" applyFont="1" applyBorder="1" applyAlignment="1"/>
    <xf numFmtId="164" fontId="3" fillId="0" borderId="8" xfId="0" applyNumberFormat="1" applyFont="1" applyBorder="1" applyAlignment="1"/>
    <xf numFmtId="164" fontId="3" fillId="0" borderId="9" xfId="0" applyNumberFormat="1" applyFont="1" applyBorder="1" applyAlignment="1"/>
    <xf numFmtId="164" fontId="3" fillId="3" borderId="1" xfId="0" applyNumberFormat="1" applyFont="1" applyFill="1" applyBorder="1" applyAlignment="1"/>
    <xf numFmtId="164" fontId="0" fillId="0" borderId="0" xfId="0" applyNumberFormat="1"/>
    <xf numFmtId="164" fontId="3" fillId="0" borderId="10" xfId="0" applyNumberFormat="1" applyFont="1" applyBorder="1" applyAlignment="1"/>
    <xf numFmtId="164" fontId="3" fillId="3" borderId="11" xfId="0" applyNumberFormat="1" applyFont="1" applyFill="1" applyBorder="1" applyAlignment="1"/>
    <xf numFmtId="164" fontId="3" fillId="0" borderId="11" xfId="0" applyNumberFormat="1" applyFont="1" applyBorder="1" applyAlignment="1"/>
    <xf numFmtId="164" fontId="4" fillId="0" borderId="1" xfId="0" applyNumberFormat="1" applyFont="1" applyBorder="1" applyAlignment="1"/>
    <xf numFmtId="164" fontId="4" fillId="0" borderId="2" xfId="0" applyNumberFormat="1" applyFont="1" applyBorder="1" applyAlignment="1"/>
    <xf numFmtId="164" fontId="4" fillId="0" borderId="3" xfId="0" applyNumberFormat="1" applyFont="1" applyBorder="1" applyAlignment="1"/>
    <xf numFmtId="164" fontId="4" fillId="0" borderId="4" xfId="0" applyNumberFormat="1" applyFont="1" applyBorder="1" applyAlignment="1"/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11" xfId="0" applyBorder="1"/>
    <xf numFmtId="164" fontId="2" fillId="4" borderId="16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4" fontId="3" fillId="0" borderId="13" xfId="0" applyNumberFormat="1" applyFont="1" applyBorder="1" applyAlignment="1"/>
    <xf numFmtId="164" fontId="3" fillId="5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164" fontId="3" fillId="0" borderId="2" xfId="0" applyNumberFormat="1" applyFont="1" applyFill="1" applyBorder="1" applyAlignment="1"/>
    <xf numFmtId="20" fontId="0" fillId="0" borderId="1" xfId="0" applyNumberFormat="1" applyBorder="1"/>
    <xf numFmtId="20" fontId="0" fillId="0" borderId="2" xfId="0" applyNumberFormat="1" applyBorder="1"/>
    <xf numFmtId="20" fontId="0" fillId="0" borderId="8" xfId="0" applyNumberFormat="1" applyBorder="1"/>
    <xf numFmtId="20" fontId="0" fillId="0" borderId="9" xfId="0" applyNumberFormat="1" applyBorder="1"/>
    <xf numFmtId="164" fontId="3" fillId="0" borderId="0" xfId="0" applyNumberFormat="1" applyFont="1" applyFill="1" applyBorder="1" applyAlignment="1"/>
    <xf numFmtId="0" fontId="0" fillId="0" borderId="0" xfId="0" applyFill="1" applyBorder="1"/>
    <xf numFmtId="20" fontId="0" fillId="0" borderId="0" xfId="0" applyNumberFormat="1" applyFill="1" applyBorder="1"/>
    <xf numFmtId="0" fontId="1" fillId="0" borderId="12" xfId="0" applyFont="1" applyBorder="1" applyAlignment="1">
      <alignment horizontal="center"/>
    </xf>
    <xf numFmtId="164" fontId="3" fillId="5" borderId="2" xfId="0" applyNumberFormat="1" applyFont="1" applyFill="1" applyBorder="1" applyAlignment="1"/>
    <xf numFmtId="164" fontId="0" fillId="2" borderId="7" xfId="0" applyNumberForma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3" fillId="0" borderId="11" xfId="0" applyNumberFormat="1" applyFont="1" applyFill="1" applyBorder="1" applyAlignment="1"/>
    <xf numFmtId="164" fontId="0" fillId="4" borderId="20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20" fontId="0" fillId="0" borderId="0" xfId="0" applyNumberFormat="1"/>
    <xf numFmtId="20" fontId="0" fillId="3" borderId="1" xfId="0" applyNumberFormat="1" applyFill="1" applyBorder="1"/>
    <xf numFmtId="164" fontId="0" fillId="2" borderId="22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3" fillId="0" borderId="28" xfId="0" applyNumberFormat="1" applyFont="1" applyFill="1" applyBorder="1" applyAlignment="1"/>
    <xf numFmtId="164" fontId="3" fillId="0" borderId="29" xfId="0" applyNumberFormat="1" applyFont="1" applyFill="1" applyBorder="1" applyAlignment="1"/>
    <xf numFmtId="164" fontId="2" fillId="2" borderId="30" xfId="0" applyNumberFormat="1" applyFont="1" applyFill="1" applyBorder="1" applyAlignment="1">
      <alignment vertical="center"/>
    </xf>
    <xf numFmtId="20" fontId="0" fillId="2" borderId="31" xfId="0" applyNumberFormat="1" applyFill="1" applyBorder="1"/>
    <xf numFmtId="0" fontId="0" fillId="6" borderId="24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6" borderId="20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164" fontId="0" fillId="2" borderId="34" xfId="0" applyNumberFormat="1" applyFill="1" applyBorder="1" applyAlignment="1">
      <alignment horizontal="center"/>
    </xf>
    <xf numFmtId="164" fontId="0" fillId="2" borderId="32" xfId="0" applyNumberFormat="1" applyFill="1" applyBorder="1" applyAlignment="1">
      <alignment horizontal="center"/>
    </xf>
    <xf numFmtId="20" fontId="0" fillId="3" borderId="2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4"/>
  <sheetViews>
    <sheetView workbookViewId="0">
      <selection activeCell="H22" sqref="H22:Q26"/>
    </sheetView>
  </sheetViews>
  <sheetFormatPr defaultRowHeight="15" x14ac:dyDescent="0.25"/>
  <cols>
    <col min="1" max="1" width="17.42578125" bestFit="1" customWidth="1"/>
    <col min="2" max="2" width="14.5703125" customWidth="1"/>
    <col min="3" max="3" width="0.85546875" hidden="1" customWidth="1"/>
    <col min="4" max="4" width="14.5703125" customWidth="1"/>
    <col min="5" max="5" width="14.5703125" hidden="1" customWidth="1"/>
    <col min="6" max="7" width="14.5703125" customWidth="1"/>
  </cols>
  <sheetData>
    <row r="1" spans="1:15" ht="15.75" thickBot="1" x14ac:dyDescent="0.3">
      <c r="B1" s="38" t="s">
        <v>5</v>
      </c>
      <c r="C1" s="38"/>
      <c r="D1" s="38" t="s">
        <v>6</v>
      </c>
      <c r="E1" s="38"/>
      <c r="F1" s="38" t="s">
        <v>7</v>
      </c>
      <c r="I1" s="41" t="s">
        <v>5</v>
      </c>
      <c r="J1" s="42"/>
      <c r="K1" s="41" t="s">
        <v>6</v>
      </c>
      <c r="L1" s="42"/>
      <c r="M1" s="41" t="s">
        <v>7</v>
      </c>
      <c r="N1" s="42"/>
    </row>
    <row r="2" spans="1:15" ht="16.5" thickBot="1" x14ac:dyDescent="0.3">
      <c r="A2" s="24" t="s">
        <v>0</v>
      </c>
      <c r="B2" s="25">
        <f>SUMPRODUCT(J3:J17-I3:I17++(I3:I17&lt;J3:J17))</f>
        <v>3.4020833333333336</v>
      </c>
      <c r="C2" s="25"/>
      <c r="D2" s="25">
        <f t="shared" ref="D2:F2" si="0">SUMPRODUCT(L3:L17-K3:K17++(K3:K17&lt;L3:L17))</f>
        <v>5.3118055555555559</v>
      </c>
      <c r="E2" s="25">
        <f t="shared" si="0"/>
        <v>7.5444444444444443</v>
      </c>
      <c r="F2" s="25">
        <f t="shared" si="0"/>
        <v>8.2444444444444454</v>
      </c>
      <c r="G2" s="2"/>
      <c r="H2" s="1"/>
      <c r="I2" s="4" t="s">
        <v>1</v>
      </c>
      <c r="J2" s="5" t="s">
        <v>2</v>
      </c>
      <c r="K2" s="21" t="s">
        <v>1</v>
      </c>
      <c r="L2" s="22" t="s">
        <v>2</v>
      </c>
      <c r="M2" s="21" t="s">
        <v>1</v>
      </c>
      <c r="N2" s="22" t="s">
        <v>2</v>
      </c>
    </row>
    <row r="3" spans="1:15" ht="15.75" x14ac:dyDescent="0.25">
      <c r="A3" s="24" t="s">
        <v>3</v>
      </c>
      <c r="B3" s="26">
        <f t="array" ref="B3">SUMPRODUCT(I4:I17-J3:J16*(I4:I17&gt;0)+(I4:I17&lt;J3:J16))-"1:"-MAX(MOD(I3:I17+1-"2:"-(I3&lt;0.5)/2-"0:10",1))+MAX(MOD(J3:J17+1-"1:"-(I3&lt;0.5)/2-"0:10",1))</f>
        <v>1.0354166666666664</v>
      </c>
      <c r="C3" s="26"/>
      <c r="D3" s="26">
        <f t="array" ref="D3">SUMPRODUCT(K4:K17-L3:L16*(K4:K17&gt;0)+(K4:K17&lt;L3:L16))-"1:"-MAX(MOD(K3:K17+1-"2:"-(K3&lt;0.5)/2-"0:10",1))+MAX(MOD(L3:L17+1-"1:"-(K3&lt;0.5)/2-"0:10",1))</f>
        <v>1.0861111111111108</v>
      </c>
      <c r="E3" s="26">
        <f t="shared" ref="E3" si="1">SUMPRODUCT(L4:L17-M3:M16*(L4:L17&gt;0)+(L4:L17&lt;M3:M16))-E4</f>
        <v>6.7833333333333332</v>
      </c>
      <c r="F3" s="26">
        <f t="array" ref="F3">SUMPRODUCT(M4:M17-N3:N16*(M4:M17&gt;0)+(M4:M17&lt;N3:N16))-"1:"-MAX(MOD(M3:M17+1-"2:"-(M3&lt;0.5)/2-"0:10",1))+MAX(MOD(N3:N17+1-"1:"-(M3&lt;0.5)/2-"0:10",1))</f>
        <v>1.1284722222222219</v>
      </c>
      <c r="G3" s="2"/>
      <c r="H3" s="2"/>
      <c r="I3" s="10">
        <v>0.84722222222222221</v>
      </c>
      <c r="J3" s="11">
        <v>0.90277777777777779</v>
      </c>
      <c r="K3" s="10">
        <v>0.84722222222222221</v>
      </c>
      <c r="L3" s="14">
        <v>0.96319444444444446</v>
      </c>
      <c r="M3" s="33">
        <v>0.33333333333333331</v>
      </c>
      <c r="N3" s="34">
        <v>0.36458333333333331</v>
      </c>
      <c r="O3" s="13"/>
    </row>
    <row r="4" spans="1:15" x14ac:dyDescent="0.25">
      <c r="G4" s="23"/>
      <c r="H4" s="23"/>
      <c r="I4" s="28">
        <v>0.91736111111111107</v>
      </c>
      <c r="J4" s="3">
        <v>4.3750000000000004E-2</v>
      </c>
      <c r="K4" s="6">
        <v>0.98125000000000007</v>
      </c>
      <c r="L4" s="16">
        <v>0.98333333333333339</v>
      </c>
      <c r="M4" s="31">
        <v>0.375</v>
      </c>
      <c r="N4" s="32">
        <v>0.46111111111111108</v>
      </c>
      <c r="O4" s="13"/>
    </row>
    <row r="5" spans="1:15" x14ac:dyDescent="0.25">
      <c r="A5" t="s">
        <v>8</v>
      </c>
      <c r="B5" s="13">
        <f>B2+B3</f>
        <v>4.4375</v>
      </c>
      <c r="D5" s="13">
        <f>D2+D3</f>
        <v>6.3979166666666671</v>
      </c>
      <c r="F5" s="13">
        <f>F2+F3</f>
        <v>9.3729166666666668</v>
      </c>
      <c r="G5" s="23"/>
      <c r="I5" s="12">
        <v>7.9861111111111105E-2</v>
      </c>
      <c r="J5" s="39">
        <v>0.14027777777777778</v>
      </c>
      <c r="K5" s="6">
        <v>2.9861111111111113E-2</v>
      </c>
      <c r="L5" s="15">
        <v>4.3750000000000004E-2</v>
      </c>
      <c r="M5" s="6">
        <v>0.47916666666666669</v>
      </c>
      <c r="N5" s="7">
        <v>0.49236111111111108</v>
      </c>
      <c r="O5" s="13"/>
    </row>
    <row r="6" spans="1:15" x14ac:dyDescent="0.25">
      <c r="B6" s="13">
        <f>J7+1-I3-I5+J4</f>
        <v>0.4375</v>
      </c>
      <c r="D6" s="13">
        <f>L7+1-K3-K6+L5</f>
        <v>0.3979166666666667</v>
      </c>
      <c r="F6" s="13">
        <f>N10-M3-M9+N8</f>
        <v>0.37291666666666662</v>
      </c>
      <c r="I6" s="6">
        <v>0.15277777777777776</v>
      </c>
      <c r="J6" s="7">
        <v>0.23124999999999998</v>
      </c>
      <c r="K6" s="12">
        <v>7.9861111111111105E-2</v>
      </c>
      <c r="L6" s="16">
        <v>0.16250000000000001</v>
      </c>
      <c r="M6" s="31">
        <v>0.5</v>
      </c>
      <c r="N6" s="32">
        <v>0.50347222222222221</v>
      </c>
      <c r="O6" s="13"/>
    </row>
    <row r="7" spans="1:15" x14ac:dyDescent="0.25">
      <c r="I7" s="6">
        <v>0.23958333333333334</v>
      </c>
      <c r="J7" s="7">
        <v>0.32083333333333336</v>
      </c>
      <c r="K7" s="6">
        <v>0.18402777777777779</v>
      </c>
      <c r="L7" s="16">
        <v>0.28125</v>
      </c>
      <c r="M7" s="31">
        <v>0.51597222222222217</v>
      </c>
      <c r="N7" s="32">
        <v>0.52777777777777779</v>
      </c>
    </row>
    <row r="8" spans="1:15" x14ac:dyDescent="0.25">
      <c r="A8" s="40" t="s">
        <v>4</v>
      </c>
      <c r="I8" s="17"/>
      <c r="J8" s="18"/>
      <c r="K8" s="6"/>
      <c r="L8" s="16"/>
      <c r="M8" s="6">
        <v>0.53541666666666665</v>
      </c>
      <c r="N8" s="3">
        <v>0.5395833333333333</v>
      </c>
    </row>
    <row r="9" spans="1:15" x14ac:dyDescent="0.25">
      <c r="I9" s="17"/>
      <c r="J9" s="18"/>
      <c r="K9" s="6"/>
      <c r="L9" s="16"/>
      <c r="M9" s="12">
        <v>0.58333333333333337</v>
      </c>
      <c r="N9" s="7">
        <v>0.58402777777777781</v>
      </c>
    </row>
    <row r="10" spans="1:15" x14ac:dyDescent="0.25">
      <c r="I10" s="17"/>
      <c r="J10" s="18"/>
      <c r="K10" s="6"/>
      <c r="L10" s="16"/>
      <c r="M10" s="6">
        <v>0.65625</v>
      </c>
      <c r="N10" s="7">
        <v>0.75</v>
      </c>
    </row>
    <row r="11" spans="1:15" x14ac:dyDescent="0.25">
      <c r="I11" s="17"/>
      <c r="J11" s="18"/>
      <c r="K11" s="6"/>
      <c r="L11" s="16"/>
      <c r="M11" s="29"/>
      <c r="N11" s="30"/>
    </row>
    <row r="12" spans="1:15" x14ac:dyDescent="0.25">
      <c r="I12" s="17"/>
      <c r="J12" s="18"/>
      <c r="K12" s="6"/>
      <c r="L12" s="16"/>
      <c r="M12" s="6"/>
      <c r="N12" s="7"/>
    </row>
    <row r="13" spans="1:15" x14ac:dyDescent="0.25">
      <c r="I13" s="17"/>
      <c r="J13" s="18"/>
      <c r="K13" s="6"/>
      <c r="L13" s="16"/>
      <c r="M13" s="6"/>
      <c r="N13" s="7"/>
    </row>
    <row r="14" spans="1:15" x14ac:dyDescent="0.25">
      <c r="I14" s="17"/>
      <c r="J14" s="18"/>
      <c r="K14" s="6"/>
      <c r="L14" s="16"/>
      <c r="M14" s="6"/>
      <c r="N14" s="7"/>
    </row>
    <row r="15" spans="1:15" x14ac:dyDescent="0.25">
      <c r="I15" s="17"/>
      <c r="J15" s="18"/>
      <c r="K15" s="6"/>
      <c r="L15" s="16"/>
      <c r="M15" s="6"/>
      <c r="N15" s="7"/>
    </row>
    <row r="16" spans="1:15" x14ac:dyDescent="0.25">
      <c r="I16" s="17"/>
      <c r="J16" s="18"/>
      <c r="K16" s="6"/>
      <c r="L16" s="16"/>
      <c r="M16" s="6"/>
      <c r="N16" s="7"/>
    </row>
    <row r="17" spans="9:18" ht="15.75" thickBot="1" x14ac:dyDescent="0.3">
      <c r="I17" s="19"/>
      <c r="J17" s="20"/>
      <c r="K17" s="8"/>
      <c r="L17" s="27"/>
      <c r="M17" s="8"/>
      <c r="N17" s="9"/>
    </row>
    <row r="18" spans="9:18" x14ac:dyDescent="0.25">
      <c r="P18" s="35"/>
      <c r="Q18" s="35"/>
      <c r="R18" s="36"/>
    </row>
    <row r="19" spans="9:18" x14ac:dyDescent="0.25">
      <c r="P19" s="35"/>
      <c r="Q19" s="35"/>
      <c r="R19" s="36"/>
    </row>
    <row r="20" spans="9:18" x14ac:dyDescent="0.25">
      <c r="P20" s="37"/>
      <c r="Q20" s="37"/>
      <c r="R20" s="36"/>
    </row>
    <row r="21" spans="9:18" x14ac:dyDescent="0.25">
      <c r="P21" s="37"/>
      <c r="Q21" s="37"/>
      <c r="R21" s="36"/>
    </row>
    <row r="22" spans="9:18" ht="15" customHeight="1" x14ac:dyDescent="0.25">
      <c r="P22" s="35"/>
      <c r="Q22" s="35"/>
      <c r="R22" s="36"/>
    </row>
    <row r="23" spans="9:18" ht="15.75" customHeight="1" x14ac:dyDescent="0.25">
      <c r="P23" s="35"/>
      <c r="Q23" s="35"/>
      <c r="R23" s="36"/>
    </row>
    <row r="24" spans="9:18" x14ac:dyDescent="0.25">
      <c r="P24" s="35"/>
      <c r="Q24" s="35"/>
      <c r="R24" s="36"/>
    </row>
  </sheetData>
  <mergeCells count="3">
    <mergeCell ref="I1:J1"/>
    <mergeCell ref="K1:L1"/>
    <mergeCell ref="M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M26" sqref="M26"/>
    </sheetView>
  </sheetViews>
  <sheetFormatPr defaultRowHeight="15" x14ac:dyDescent="0.25"/>
  <cols>
    <col min="1" max="1" width="17.42578125" bestFit="1" customWidth="1"/>
    <col min="2" max="2" width="14.5703125" customWidth="1"/>
    <col min="3" max="3" width="0.85546875" hidden="1" customWidth="1"/>
    <col min="4" max="4" width="14.5703125" customWidth="1"/>
    <col min="5" max="5" width="14.5703125" hidden="1" customWidth="1"/>
    <col min="6" max="6" width="14.5703125" customWidth="1"/>
    <col min="7" max="7" width="11.7109375" customWidth="1"/>
    <col min="8" max="8" width="13.42578125" customWidth="1"/>
  </cols>
  <sheetData>
    <row r="1" spans="1:16" ht="15.75" thickBot="1" x14ac:dyDescent="0.3">
      <c r="B1" s="38" t="s">
        <v>5</v>
      </c>
      <c r="C1" s="38"/>
      <c r="D1" s="38" t="s">
        <v>6</v>
      </c>
      <c r="E1" s="38"/>
      <c r="F1" s="38" t="s">
        <v>7</v>
      </c>
      <c r="I1" s="41" t="s">
        <v>5</v>
      </c>
      <c r="J1" s="42"/>
      <c r="K1" s="41" t="s">
        <v>6</v>
      </c>
      <c r="L1" s="42"/>
      <c r="M1" s="41" t="s">
        <v>7</v>
      </c>
      <c r="N1" s="42"/>
    </row>
    <row r="2" spans="1:16" ht="16.5" thickBot="1" x14ac:dyDescent="0.3">
      <c r="A2" s="24" t="s">
        <v>0</v>
      </c>
      <c r="B2" s="25">
        <f>SUMPRODUCT(J3:J17-I3:I17++(I3:I17&lt;J3:J17))</f>
        <v>4.1729166666666666</v>
      </c>
      <c r="C2" s="25"/>
      <c r="D2" s="25">
        <f t="shared" ref="D2:E2" si="0">SUMPRODUCT(L3:L17-K3:K17++(K3:K17&lt;L3:L17))</f>
        <v>3.1951388888888888</v>
      </c>
      <c r="E2" s="25">
        <f t="shared" si="0"/>
        <v>15.781944444444447</v>
      </c>
      <c r="F2" s="25">
        <f>SUMPRODUCT(N3:N17-M3:M17++(M3:M17&lt;N3:N17))</f>
        <v>9.7284722222222229</v>
      </c>
      <c r="G2" s="2"/>
      <c r="H2" s="1"/>
      <c r="I2" s="4" t="s">
        <v>1</v>
      </c>
      <c r="J2" s="5" t="s">
        <v>2</v>
      </c>
      <c r="K2" s="21" t="s">
        <v>1</v>
      </c>
      <c r="L2" s="22" t="s">
        <v>2</v>
      </c>
      <c r="M2" s="21" t="s">
        <v>1</v>
      </c>
      <c r="N2" s="22" t="s">
        <v>2</v>
      </c>
    </row>
    <row r="3" spans="1:16" ht="15.75" x14ac:dyDescent="0.25">
      <c r="A3" s="24" t="s">
        <v>3</v>
      </c>
      <c r="B3" s="26">
        <f t="array" ref="B3">SUMPRODUCT(I4:I17-J3:J16*(I4:I17&gt;0)+(I4:I17&lt;J3:J16))-"1:"-MAX(MOD(I3:I17+1-"2:"-(I3&lt;0.5)/2-"0:10",1))+MAX(MOD(J3:J17+1-"1:"-(I3&lt;0.5)/2-"0:10",1))</f>
        <v>1.2819444444444443</v>
      </c>
      <c r="C3" s="26"/>
      <c r="D3" s="26">
        <f t="array" ref="D3">SUMPRODUCT(K4:K17-L3:L16*(K4:K17&gt;0)+(K4:K17&lt;L3:L16))-"1:"-MAX(MOD(K3:K17+1-"2:"-(K3&lt;0.5)/2-"0:10",1))+MAX(MOD(L3:L17+1-"1:"-(K3&lt;0.5)/2-"0:10",1))</f>
        <v>1.0291666666666668</v>
      </c>
      <c r="E3" s="26">
        <f t="shared" ref="E3" si="1">SUMPRODUCT(L4:L17-M3:M16*(L4:L17&gt;0)+(L4:L17&lt;M3:M16))-E4</f>
        <v>10.821527777777778</v>
      </c>
      <c r="F3" s="26">
        <f t="array" ref="F3">SUMPRODUCT(M4:M17-N3:N16*(M4:M17&gt;0)+(M4:M17&lt;N3:N16))-"1:"-MAX(MOD(M3:M17+1-"2:"-(M3&lt;0.5)/2-"0:10",1))+MAX(MOD(N3:N17+1-"1:"-(M3&lt;0.5)/2-"0:10",1))</f>
        <v>1.2152777777777775</v>
      </c>
      <c r="G3" s="2"/>
      <c r="H3" s="2"/>
      <c r="I3" s="10">
        <v>0.37152777777777773</v>
      </c>
      <c r="J3" s="11">
        <v>0.38541666666666669</v>
      </c>
      <c r="K3" s="10">
        <v>0.10208333333333335</v>
      </c>
      <c r="L3" s="14">
        <v>0.22430555555555556</v>
      </c>
      <c r="M3" s="10">
        <v>0.33333333333333331</v>
      </c>
      <c r="N3" s="11">
        <v>0.46111111111111108</v>
      </c>
      <c r="O3" s="13"/>
    </row>
    <row r="4" spans="1:16" x14ac:dyDescent="0.25">
      <c r="G4" s="23"/>
      <c r="H4" s="23"/>
      <c r="I4" s="6">
        <v>0.62916666666666665</v>
      </c>
      <c r="J4" s="7">
        <v>0.65555555555555556</v>
      </c>
      <c r="K4" s="6">
        <v>0.24166666666666667</v>
      </c>
      <c r="L4" s="16">
        <v>0.31111111111111112</v>
      </c>
      <c r="M4" s="6">
        <v>0.47916666666666669</v>
      </c>
      <c r="N4" s="7">
        <v>0.49236111111111108</v>
      </c>
      <c r="O4" s="13"/>
    </row>
    <row r="5" spans="1:16" x14ac:dyDescent="0.25">
      <c r="A5" t="s">
        <v>8</v>
      </c>
      <c r="B5" s="13">
        <f>B2+B3</f>
        <v>5.4548611111111107</v>
      </c>
      <c r="D5" s="13">
        <f>D2+D3</f>
        <v>4.2243055555555555</v>
      </c>
      <c r="F5" s="13">
        <f>F2+F3</f>
        <v>10.94375</v>
      </c>
      <c r="G5" s="23"/>
      <c r="I5" s="6">
        <v>0.6645833333333333</v>
      </c>
      <c r="J5" s="7">
        <v>0.73472222222222217</v>
      </c>
      <c r="K5" s="6">
        <v>0.31944444444444448</v>
      </c>
      <c r="L5" s="16">
        <v>0.32291666666666669</v>
      </c>
      <c r="M5" s="6">
        <v>0.50347222222222221</v>
      </c>
      <c r="N5" s="3">
        <v>0.5395833333333333</v>
      </c>
      <c r="O5" s="13"/>
    </row>
    <row r="6" spans="1:16" x14ac:dyDescent="0.25">
      <c r="B6" s="13">
        <f>J7+1-I3-I5+J4</f>
        <v>0.61944444444444458</v>
      </c>
      <c r="D6" s="13">
        <f>L7+1-K3-K6+L5</f>
        <v>1.2208333333333334</v>
      </c>
      <c r="F6" s="13" t="e">
        <f>N10-M3-#REF!+N8</f>
        <v>#REF!</v>
      </c>
      <c r="I6" s="6">
        <v>0.75</v>
      </c>
      <c r="J6" s="7">
        <v>0.8125</v>
      </c>
      <c r="K6" s="29"/>
      <c r="L6" s="43"/>
      <c r="M6" s="50">
        <v>0.58333333333333337</v>
      </c>
      <c r="N6" s="32">
        <v>0.58402777777777781</v>
      </c>
      <c r="O6" s="13"/>
    </row>
    <row r="7" spans="1:16" x14ac:dyDescent="0.25">
      <c r="I7" s="6"/>
      <c r="J7" s="7"/>
      <c r="K7" s="29"/>
      <c r="L7" s="43"/>
      <c r="M7" s="6">
        <v>0.66249999999999998</v>
      </c>
      <c r="N7" s="7">
        <v>0.8125</v>
      </c>
    </row>
    <row r="8" spans="1:16" x14ac:dyDescent="0.25">
      <c r="A8" s="40" t="s">
        <v>4</v>
      </c>
      <c r="I8" s="17"/>
      <c r="J8" s="18"/>
      <c r="K8" s="29"/>
      <c r="L8" s="43"/>
      <c r="M8" s="29">
        <v>0.83333333333333337</v>
      </c>
      <c r="N8" s="30">
        <v>0.84027777777777779</v>
      </c>
    </row>
    <row r="9" spans="1:16" x14ac:dyDescent="0.25">
      <c r="I9" s="17"/>
      <c r="J9" s="18"/>
      <c r="K9" s="29"/>
      <c r="L9" s="43"/>
      <c r="M9" s="53">
        <v>0.84722222222222221</v>
      </c>
      <c r="N9" s="54">
        <v>0.90277777777777779</v>
      </c>
    </row>
    <row r="10" spans="1:16" x14ac:dyDescent="0.25">
      <c r="I10" s="17"/>
      <c r="J10" s="18"/>
      <c r="K10" s="29"/>
      <c r="L10" s="43"/>
      <c r="M10" s="29">
        <v>0.91736111111111107</v>
      </c>
      <c r="N10" s="3">
        <v>4.3750000000000004E-2</v>
      </c>
    </row>
    <row r="11" spans="1:16" x14ac:dyDescent="0.25">
      <c r="I11" s="17"/>
      <c r="J11" s="18"/>
      <c r="K11" s="6"/>
      <c r="L11" s="16"/>
      <c r="M11" s="12">
        <v>8.819444444444445E-2</v>
      </c>
      <c r="N11" s="30">
        <v>0.14027777777777778</v>
      </c>
    </row>
    <row r="12" spans="1:16" x14ac:dyDescent="0.25">
      <c r="I12" s="17"/>
      <c r="J12" s="18"/>
      <c r="K12" s="6"/>
      <c r="L12" s="16"/>
      <c r="M12" s="29">
        <v>0.15277777777777776</v>
      </c>
      <c r="N12" s="30">
        <v>0.23124999999999998</v>
      </c>
    </row>
    <row r="13" spans="1:16" x14ac:dyDescent="0.25">
      <c r="I13" s="17"/>
      <c r="J13" s="18"/>
      <c r="K13" s="6"/>
      <c r="L13" s="16"/>
      <c r="M13" s="29">
        <v>0.23958333333333334</v>
      </c>
      <c r="N13" s="30">
        <v>0.32083333333333336</v>
      </c>
    </row>
    <row r="14" spans="1:16" x14ac:dyDescent="0.25">
      <c r="I14" s="17"/>
      <c r="J14" s="18"/>
      <c r="K14" s="6"/>
      <c r="L14" s="16"/>
      <c r="M14" s="6"/>
      <c r="N14" s="7"/>
    </row>
    <row r="15" spans="1:16" x14ac:dyDescent="0.25">
      <c r="I15" s="17"/>
      <c r="J15" s="18"/>
      <c r="K15" s="6"/>
      <c r="L15" s="16"/>
      <c r="M15" s="6"/>
      <c r="N15" s="7"/>
      <c r="P15" s="49"/>
    </row>
    <row r="16" spans="1:16" x14ac:dyDescent="0.25">
      <c r="I16" s="17"/>
      <c r="J16" s="18"/>
      <c r="K16" s="6"/>
      <c r="L16" s="16"/>
      <c r="M16" s="6"/>
      <c r="N16" s="7"/>
    </row>
    <row r="17" spans="7:18" ht="15.75" thickBot="1" x14ac:dyDescent="0.3">
      <c r="I17" s="19"/>
      <c r="J17" s="20"/>
      <c r="K17" s="8"/>
      <c r="L17" s="27"/>
      <c r="M17" s="8"/>
      <c r="N17" s="9"/>
    </row>
    <row r="18" spans="7:18" ht="15.75" thickBot="1" x14ac:dyDescent="0.3">
      <c r="P18" s="35"/>
      <c r="Q18" s="35"/>
      <c r="R18" s="36"/>
    </row>
    <row r="19" spans="7:18" ht="15" customHeight="1" x14ac:dyDescent="0.25">
      <c r="G19" s="59" t="s">
        <v>10</v>
      </c>
      <c r="H19" s="58" t="s">
        <v>0</v>
      </c>
      <c r="I19" s="44">
        <v>0.17291666666666669</v>
      </c>
      <c r="J19" s="45"/>
      <c r="K19" s="44">
        <v>0.19513888888888889</v>
      </c>
      <c r="L19" s="45"/>
      <c r="M19" s="44">
        <v>0.7284722222222223</v>
      </c>
      <c r="N19" s="45"/>
      <c r="P19" s="35"/>
      <c r="Q19" s="35"/>
      <c r="R19" s="36"/>
    </row>
    <row r="20" spans="7:18" ht="15.75" x14ac:dyDescent="0.25">
      <c r="G20" s="60"/>
      <c r="H20" s="61" t="s">
        <v>3</v>
      </c>
      <c r="I20" s="46">
        <f>I4-J3+I5-J4+I6-J5</f>
        <v>0.2680555555555556</v>
      </c>
      <c r="J20" s="47"/>
      <c r="K20" s="46">
        <f>K4-L3+K5-L4</f>
        <v>2.5694444444444464E-2</v>
      </c>
      <c r="L20" s="47"/>
      <c r="M20" s="67">
        <f>M4-N3+M5-N4+M6-N5+M7-N6+M8-N7+M9-N8+M10-N9+M11-N10+M12-N11+M13-N12</f>
        <v>0.25902777777777775</v>
      </c>
      <c r="N20" s="68"/>
      <c r="O20" s="55" t="s">
        <v>12</v>
      </c>
      <c r="P20" s="56"/>
      <c r="Q20" s="37"/>
      <c r="R20" s="36"/>
    </row>
    <row r="21" spans="7:18" ht="15.75" x14ac:dyDescent="0.25">
      <c r="G21" s="60"/>
      <c r="H21" s="62"/>
      <c r="I21" s="51"/>
      <c r="J21" s="52"/>
      <c r="K21" s="51"/>
      <c r="L21" s="52"/>
      <c r="M21" s="69">
        <f>M20-M6+N5-M11+N10</f>
        <v>0.17083333333333323</v>
      </c>
      <c r="N21" s="70"/>
      <c r="O21" s="55" t="s">
        <v>13</v>
      </c>
      <c r="P21" s="56"/>
      <c r="Q21" s="37"/>
      <c r="R21" s="36"/>
    </row>
    <row r="22" spans="7:18" x14ac:dyDescent="0.25">
      <c r="G22" s="60"/>
      <c r="H22" s="63" t="s">
        <v>14</v>
      </c>
      <c r="I22" s="65" t="s">
        <v>9</v>
      </c>
      <c r="J22" s="66"/>
      <c r="K22" s="65" t="s">
        <v>9</v>
      </c>
      <c r="L22" s="66"/>
      <c r="M22" s="65" t="s">
        <v>11</v>
      </c>
      <c r="N22" s="66"/>
      <c r="P22" s="37"/>
      <c r="Q22" s="37"/>
      <c r="R22" s="36"/>
    </row>
    <row r="23" spans="7:18" ht="15.75" thickBot="1" x14ac:dyDescent="0.3">
      <c r="G23" s="57"/>
      <c r="H23" s="64"/>
      <c r="I23" s="71">
        <v>0</v>
      </c>
      <c r="J23" s="48"/>
      <c r="K23" s="71">
        <v>0</v>
      </c>
      <c r="L23" s="48"/>
      <c r="M23" s="71">
        <v>8.819444444444445E-2</v>
      </c>
      <c r="N23" s="48"/>
      <c r="P23" s="37"/>
      <c r="Q23" s="37"/>
      <c r="R23" s="36"/>
    </row>
    <row r="24" spans="7:18" x14ac:dyDescent="0.25">
      <c r="P24" s="35"/>
      <c r="Q24" s="35"/>
      <c r="R24" s="36"/>
    </row>
    <row r="25" spans="7:18" x14ac:dyDescent="0.25">
      <c r="P25" s="35"/>
      <c r="Q25" s="35"/>
      <c r="R25" s="36"/>
    </row>
    <row r="26" spans="7:18" x14ac:dyDescent="0.25">
      <c r="P26" s="35"/>
      <c r="Q26" s="35"/>
      <c r="R26" s="36"/>
    </row>
  </sheetData>
  <mergeCells count="19">
    <mergeCell ref="I23:J23"/>
    <mergeCell ref="M19:N19"/>
    <mergeCell ref="M20:N20"/>
    <mergeCell ref="M22:N22"/>
    <mergeCell ref="M21:N21"/>
    <mergeCell ref="H20:H21"/>
    <mergeCell ref="G19:G23"/>
    <mergeCell ref="H22:H23"/>
    <mergeCell ref="M23:N23"/>
    <mergeCell ref="K23:L23"/>
    <mergeCell ref="I1:J1"/>
    <mergeCell ref="K1:L1"/>
    <mergeCell ref="M1:N1"/>
    <mergeCell ref="I19:J19"/>
    <mergeCell ref="I20:J20"/>
    <mergeCell ref="I22:J22"/>
    <mergeCell ref="K19:L19"/>
    <mergeCell ref="K20:L20"/>
    <mergeCell ref="K22:L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2015-11-27T14:11:48Z</dcterms:created>
  <dcterms:modified xsi:type="dcterms:W3CDTF">2015-11-29T10:32:13Z</dcterms:modified>
</cp:coreProperties>
</file>