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180" yWindow="105" windowWidth="14805" windowHeight="8010"/>
  </bookViews>
  <sheets>
    <sheet name="Sheet1" sheetId="1" r:id="rId1"/>
  </sheets>
  <definedNames>
    <definedName name="_xlnm._FilterDatabase" localSheetId="0" hidden="1">Sheet1!$H$2:$K$6</definedName>
    <definedName name="solver_adj" localSheetId="0" hidden="1">Sheet1!$I$8:$I$22,Sheet1!$J$9:$J$10</definedName>
    <definedName name="solver_cvg" localSheetId="0" hidden="1">0.00001</definedName>
    <definedName name="solver_drv" localSheetId="0" hidden="1">1</definedName>
    <definedName name="solver_est" localSheetId="0" hidden="1">1</definedName>
    <definedName name="solver_itr" localSheetId="0" hidden="1">5000</definedName>
    <definedName name="solver_lin" localSheetId="0" hidden="1">1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Sheet1!$F$39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0.000001</definedName>
    <definedName name="solver_typ" localSheetId="0" hidden="1">3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K7" i="1"/>
  <c r="K6"/>
  <c r="K5"/>
  <c r="K4"/>
  <c r="K3"/>
  <c r="E3"/>
  <c r="F3" s="1"/>
  <c r="G3" s="1"/>
  <c r="E4"/>
  <c r="F4" s="1"/>
  <c r="G4" s="1"/>
  <c r="E5"/>
  <c r="E6"/>
  <c r="F6" s="1"/>
  <c r="G6" s="1"/>
  <c r="E7"/>
  <c r="F7" s="1"/>
  <c r="G7" s="1"/>
  <c r="E8"/>
  <c r="F8" s="1"/>
  <c r="G8" s="1"/>
  <c r="E9"/>
  <c r="F9" s="1"/>
  <c r="G9" s="1"/>
  <c r="E10"/>
  <c r="F10" s="1"/>
  <c r="G10" s="1"/>
  <c r="E11"/>
  <c r="F11" s="1"/>
  <c r="G11" s="1"/>
  <c r="E12"/>
  <c r="F12" s="1"/>
  <c r="G12" s="1"/>
  <c r="E13"/>
  <c r="F13" s="1"/>
  <c r="G13" s="1"/>
  <c r="E14"/>
  <c r="F14" s="1"/>
  <c r="G14" s="1"/>
  <c r="E15"/>
  <c r="F15" s="1"/>
  <c r="G15" s="1"/>
  <c r="E16"/>
  <c r="F16" s="1"/>
  <c r="G16" s="1"/>
  <c r="E17"/>
  <c r="F17" s="1"/>
  <c r="G17" s="1"/>
  <c r="E18"/>
  <c r="F18" s="1"/>
  <c r="G18" s="1"/>
  <c r="E19"/>
  <c r="F19" s="1"/>
  <c r="G19" s="1"/>
  <c r="E20"/>
  <c r="F20" s="1"/>
  <c r="G20" s="1"/>
  <c r="E21"/>
  <c r="F21" s="1"/>
  <c r="G21" s="1"/>
  <c r="E22"/>
  <c r="F22" s="1"/>
  <c r="G22" s="1"/>
  <c r="E23"/>
  <c r="F23" s="1"/>
  <c r="G23" s="1"/>
  <c r="E24"/>
  <c r="F24" s="1"/>
  <c r="G24" s="1"/>
  <c r="E25"/>
  <c r="F25" s="1"/>
  <c r="G25" s="1"/>
  <c r="E26"/>
  <c r="F26" s="1"/>
  <c r="G26" s="1"/>
  <c r="E27"/>
  <c r="F27" s="1"/>
  <c r="G27" s="1"/>
  <c r="E28"/>
  <c r="F28" s="1"/>
  <c r="G28" s="1"/>
  <c r="E29"/>
  <c r="F29" s="1"/>
  <c r="G29" s="1"/>
  <c r="E30"/>
  <c r="F30" s="1"/>
  <c r="G30" s="1"/>
  <c r="E31"/>
  <c r="F31" s="1"/>
  <c r="G31" s="1"/>
  <c r="E32"/>
  <c r="F32" s="1"/>
  <c r="G32" s="1"/>
  <c r="E33"/>
  <c r="F33" s="1"/>
  <c r="G33" s="1"/>
  <c r="E34"/>
  <c r="F34" s="1"/>
  <c r="G34" s="1"/>
  <c r="E35"/>
  <c r="F35" s="1"/>
  <c r="G35" s="1"/>
  <c r="E36"/>
  <c r="F36" s="1"/>
  <c r="G36" s="1"/>
  <c r="E37"/>
  <c r="F37" s="1"/>
  <c r="G37" s="1"/>
  <c r="E38"/>
  <c r="F38" s="1"/>
  <c r="G38" s="1"/>
  <c r="F5"/>
  <c r="G5" s="1"/>
  <c r="F39" l="1"/>
</calcChain>
</file>

<file path=xl/sharedStrings.xml><?xml version="1.0" encoding="utf-8"?>
<sst xmlns="http://schemas.openxmlformats.org/spreadsheetml/2006/main" count="36" uniqueCount="36">
  <si>
    <t>Выпуск продукции A</t>
  </si>
  <si>
    <t>Выпуск продукции Б</t>
  </si>
  <si>
    <t>Потребление электричества</t>
  </si>
  <si>
    <t>Потребление электричества, kWh</t>
  </si>
  <si>
    <t>Месяц, №</t>
  </si>
  <si>
    <t>Выпуск А</t>
  </si>
  <si>
    <t>Выпуск Б</t>
  </si>
  <si>
    <t>Месяц</t>
  </si>
  <si>
    <t>Прогноз потребления электричества</t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</si>
  <si>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0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</si>
  <si>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</si>
  <si>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k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</si>
  <si>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</si>
  <si>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</si>
  <si>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</si>
  <si>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</si>
  <si>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</si>
  <si>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</si>
  <si>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7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</si>
  <si>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8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</si>
  <si>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</si>
  <si>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</si>
  <si>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scheme val="minor"/>
      </rPr>
      <t>=</t>
    </r>
  </si>
  <si>
    <r>
      <t>m</t>
    </r>
    <r>
      <rPr>
        <vertAlign val="subscript"/>
        <sz val="11"/>
        <color theme="1"/>
        <rFont val="Calibri"/>
        <family val="2"/>
        <charset val="204"/>
        <scheme val="minor"/>
      </rPr>
      <t>12</t>
    </r>
    <r>
      <rPr>
        <sz val="11"/>
        <color theme="1"/>
        <rFont val="Calibri"/>
        <family val="2"/>
        <scheme val="minor"/>
      </rPr>
      <t>=</t>
    </r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</si>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</sst>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2" xfId="0" applyBorder="1"/>
    <xf numFmtId="0" fontId="0" fillId="0" borderId="2" xfId="1" applyNumberFormat="1" applyFont="1" applyBorder="1"/>
    <xf numFmtId="0" fontId="0" fillId="0" borderId="0" xfId="0" applyNumberFormat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2" xfId="0" applyFill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3" xfId="2" applyNumberFormat="1" applyFont="1" applyBorder="1"/>
    <xf numFmtId="0" fontId="0" fillId="0" borderId="14" xfId="2" applyNumberFormat="1" applyFont="1" applyBorder="1"/>
    <xf numFmtId="0" fontId="0" fillId="0" borderId="15" xfId="2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right"/>
    </xf>
    <xf numFmtId="10" fontId="0" fillId="0" borderId="0" xfId="2" applyNumberFormat="1" applyFo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showGridLines="0" tabSelected="1" zoomScale="115" zoomScaleNormal="115" workbookViewId="0">
      <selection activeCell="K12" sqref="K12"/>
    </sheetView>
  </sheetViews>
  <sheetFormatPr defaultRowHeight="15"/>
  <cols>
    <col min="1" max="1" width="7.42578125" bestFit="1" customWidth="1"/>
    <col min="2" max="2" width="15" bestFit="1" customWidth="1"/>
    <col min="3" max="3" width="9.28515625" customWidth="1"/>
    <col min="4" max="4" width="11.140625" customWidth="1"/>
    <col min="5" max="6" width="12.85546875" bestFit="1" customWidth="1"/>
    <col min="7" max="7" width="12.85546875" customWidth="1"/>
    <col min="8" max="8" width="6.85546875" bestFit="1" customWidth="1"/>
    <col min="9" max="9" width="12.85546875" bestFit="1" customWidth="1"/>
    <col min="11" max="11" width="13.5703125" bestFit="1" customWidth="1"/>
  </cols>
  <sheetData>
    <row r="1" spans="1:11">
      <c r="H1" s="25" t="s">
        <v>8</v>
      </c>
      <c r="I1" s="26"/>
      <c r="J1" s="26"/>
      <c r="K1" s="27"/>
    </row>
    <row r="2" spans="1:11" ht="45">
      <c r="A2" s="9" t="s">
        <v>4</v>
      </c>
      <c r="B2" s="9" t="s">
        <v>3</v>
      </c>
      <c r="C2" s="9" t="s">
        <v>0</v>
      </c>
      <c r="D2" s="9" t="s">
        <v>1</v>
      </c>
      <c r="E2" s="10"/>
      <c r="F2" s="10"/>
      <c r="G2" s="10"/>
      <c r="H2" s="11" t="s">
        <v>7</v>
      </c>
      <c r="I2" s="11" t="s">
        <v>5</v>
      </c>
      <c r="J2" s="11" t="s">
        <v>6</v>
      </c>
      <c r="K2" s="11" t="s">
        <v>2</v>
      </c>
    </row>
    <row r="3" spans="1:11">
      <c r="A3" s="1">
        <v>1</v>
      </c>
      <c r="B3" s="2">
        <v>287940</v>
      </c>
      <c r="C3" s="1">
        <v>1703</v>
      </c>
      <c r="D3" s="1">
        <v>5145</v>
      </c>
      <c r="E3" s="5">
        <f>$I$8+(C3*$I$9+$J$9)*C3+(D3*$I$10+$J$10)*D3+INDEX($I$11:$I$22,A3,1)</f>
        <v>287939.99642332661</v>
      </c>
      <c r="F3">
        <f>ABS(B3-E3)</f>
        <v>3.5766733926720917E-3</v>
      </c>
      <c r="G3" s="24">
        <f>F3/E3</f>
        <v>1.2421592821768675E-8</v>
      </c>
      <c r="H3" s="4">
        <v>1</v>
      </c>
      <c r="I3" s="3">
        <v>2000</v>
      </c>
      <c r="J3" s="3">
        <v>2000</v>
      </c>
      <c r="K3" s="3">
        <f>$I$8+(I3*$I$9+$J$9)*I3+(J3*$I$10+$J$10)*J3+INDEX($I$11:$I$22,H3,1)</f>
        <v>180597.08419069415</v>
      </c>
    </row>
    <row r="4" spans="1:11">
      <c r="A4" s="1">
        <v>2</v>
      </c>
      <c r="B4" s="2">
        <v>261455.59999999998</v>
      </c>
      <c r="C4" s="1">
        <v>1485</v>
      </c>
      <c r="D4" s="1">
        <v>5056</v>
      </c>
      <c r="E4" s="5">
        <f t="shared" ref="E4:E38" si="0">$I$8+(C4*$I$9+$J$9)*C4+(D4*$I$10+$J$10)*D4+INDEX($I$11:$I$22,A4,1)</f>
        <v>263731.37050440436</v>
      </c>
      <c r="F4">
        <f t="shared" ref="F4:F38" si="1">ABS(B4-E4)</f>
        <v>2275.7705044043832</v>
      </c>
      <c r="G4" s="24">
        <f t="shared" ref="G4:G38" si="2">F4/E4</f>
        <v>8.6291232630074152E-3</v>
      </c>
      <c r="H4" s="4">
        <v>2</v>
      </c>
      <c r="I4" s="3">
        <v>2200</v>
      </c>
      <c r="J4" s="3">
        <v>2400</v>
      </c>
      <c r="K4" s="3">
        <f>$I$8+(I4*$I$9+$J$9)*I4+(J4*$I$10+$J$10)*J4+INDEX($I$11:$I$22,H4,1)</f>
        <v>179739.00529306577</v>
      </c>
    </row>
    <row r="5" spans="1:11">
      <c r="A5" s="1">
        <v>3</v>
      </c>
      <c r="B5" s="2">
        <v>226732.00000000003</v>
      </c>
      <c r="C5" s="1">
        <v>1946</v>
      </c>
      <c r="D5" s="1">
        <v>5490</v>
      </c>
      <c r="E5" s="5">
        <f t="shared" si="0"/>
        <v>226733.29788084948</v>
      </c>
      <c r="F5">
        <f t="shared" si="1"/>
        <v>1.297880849451758</v>
      </c>
      <c r="G5" s="24">
        <f t="shared" si="2"/>
        <v>5.724262212839187E-6</v>
      </c>
      <c r="H5" s="4">
        <v>3</v>
      </c>
      <c r="I5" s="3">
        <v>2600</v>
      </c>
      <c r="J5" s="3">
        <v>3000</v>
      </c>
      <c r="K5" s="3">
        <f>$I$8+(I5*$I$9+$J$9)*I5+(J5*$I$10+$J$10)*J5+INDEX($I$11:$I$22,H5,1)</f>
        <v>148522.25345516877</v>
      </c>
    </row>
    <row r="6" spans="1:11">
      <c r="A6" s="1">
        <v>4</v>
      </c>
      <c r="B6" s="2">
        <v>257329.80000000002</v>
      </c>
      <c r="C6" s="1">
        <v>1816</v>
      </c>
      <c r="D6" s="1">
        <v>6674</v>
      </c>
      <c r="E6" s="5">
        <f t="shared" si="0"/>
        <v>257608.26163603103</v>
      </c>
      <c r="F6">
        <f t="shared" si="1"/>
        <v>278.46163603101741</v>
      </c>
      <c r="G6" s="24">
        <f t="shared" si="2"/>
        <v>1.0809499441615333E-3</v>
      </c>
      <c r="H6" s="4">
        <v>4</v>
      </c>
      <c r="I6" s="3">
        <v>5000</v>
      </c>
      <c r="J6" s="3">
        <v>10000</v>
      </c>
      <c r="K6" s="3">
        <f>$I$8+(I6*$I$9+$J$9)*I6+(J6*$I$10+$J$10)*J6+INDEX($I$11:$I$22,H6,1)</f>
        <v>460522.65141954884</v>
      </c>
    </row>
    <row r="7" spans="1:11" ht="15.75" thickBot="1">
      <c r="A7" s="1">
        <v>5</v>
      </c>
      <c r="B7" s="2">
        <v>179304</v>
      </c>
      <c r="C7" s="1">
        <v>1811</v>
      </c>
      <c r="D7" s="1">
        <v>4741</v>
      </c>
      <c r="E7" s="5">
        <f t="shared" si="0"/>
        <v>178461.56392134691</v>
      </c>
      <c r="F7">
        <f t="shared" si="1"/>
        <v>842.43607865308877</v>
      </c>
      <c r="G7" s="24">
        <f t="shared" si="2"/>
        <v>4.7205463190066761E-3</v>
      </c>
      <c r="H7" s="4">
        <v>5</v>
      </c>
      <c r="I7" s="3">
        <v>1733</v>
      </c>
      <c r="J7" s="19">
        <v>5783</v>
      </c>
      <c r="K7" s="3">
        <f>$I$8+(I7*$I$9+$J$9)*I7+(J7*$I$10+$J$10)*J7+INDEX($I$11:$I$22,H7,1)</f>
        <v>215435.69074710491</v>
      </c>
    </row>
    <row r="8" spans="1:11" ht="18">
      <c r="A8" s="1">
        <v>6</v>
      </c>
      <c r="B8" s="2">
        <v>243578.09999999998</v>
      </c>
      <c r="C8" s="1">
        <v>1918</v>
      </c>
      <c r="D8" s="1">
        <v>6977</v>
      </c>
      <c r="E8" s="5">
        <f t="shared" si="0"/>
        <v>247713.86809952045</v>
      </c>
      <c r="F8">
        <f t="shared" si="1"/>
        <v>4135.7680995204719</v>
      </c>
      <c r="G8" s="24">
        <f t="shared" si="2"/>
        <v>1.6695747118441118E-2</v>
      </c>
      <c r="H8" s="6" t="s">
        <v>9</v>
      </c>
      <c r="I8" s="16">
        <v>-195.66244928401545</v>
      </c>
      <c r="J8" s="20"/>
    </row>
    <row r="9" spans="1:11" ht="18">
      <c r="A9" s="1">
        <v>7</v>
      </c>
      <c r="B9" s="2">
        <v>220415.19999999998</v>
      </c>
      <c r="C9" s="1">
        <v>1649</v>
      </c>
      <c r="D9" s="1">
        <v>6339</v>
      </c>
      <c r="E9" s="5">
        <f t="shared" si="0"/>
        <v>220415.19931158569</v>
      </c>
      <c r="F9">
        <f t="shared" si="1"/>
        <v>6.8841429310850799E-4</v>
      </c>
      <c r="G9" s="24">
        <f t="shared" si="2"/>
        <v>3.1232614414006195E-9</v>
      </c>
      <c r="H9" s="7" t="s">
        <v>10</v>
      </c>
      <c r="I9" s="17">
        <v>2.765654458227938E-3</v>
      </c>
      <c r="J9" s="21">
        <v>4.7247544332171607</v>
      </c>
    </row>
    <row r="10" spans="1:11" ht="18.75" thickBot="1">
      <c r="A10" s="1">
        <v>8</v>
      </c>
      <c r="B10" s="2">
        <v>185731.56</v>
      </c>
      <c r="C10" s="1">
        <v>1364</v>
      </c>
      <c r="D10" s="1">
        <v>5173</v>
      </c>
      <c r="E10" s="5">
        <f t="shared" si="0"/>
        <v>184203.6024443382</v>
      </c>
      <c r="F10">
        <f t="shared" si="1"/>
        <v>1527.9575556617929</v>
      </c>
      <c r="G10" s="24">
        <f t="shared" si="2"/>
        <v>8.2949385103557021E-3</v>
      </c>
      <c r="H10" s="12" t="s">
        <v>11</v>
      </c>
      <c r="I10" s="18">
        <v>3.0380908704107069E-4</v>
      </c>
      <c r="J10" s="22">
        <v>33.373896531459408</v>
      </c>
    </row>
    <row r="11" spans="1:11" ht="18">
      <c r="A11" s="1">
        <v>9</v>
      </c>
      <c r="B11" s="2">
        <v>208562</v>
      </c>
      <c r="C11" s="1">
        <v>1466</v>
      </c>
      <c r="D11" s="1">
        <v>5703</v>
      </c>
      <c r="E11" s="5">
        <f t="shared" si="0"/>
        <v>208561.99998787665</v>
      </c>
      <c r="F11">
        <f t="shared" si="1"/>
        <v>1.2123346095904708E-5</v>
      </c>
      <c r="G11" s="24">
        <f t="shared" si="2"/>
        <v>5.8128259685893964E-11</v>
      </c>
      <c r="H11" s="6" t="s">
        <v>12</v>
      </c>
      <c r="I11" s="13">
        <v>92317.590529548979</v>
      </c>
      <c r="J11" s="23" t="s">
        <v>24</v>
      </c>
    </row>
    <row r="12" spans="1:11" ht="18">
      <c r="A12" s="1">
        <v>10</v>
      </c>
      <c r="B12" s="2">
        <v>189676.2</v>
      </c>
      <c r="C12" s="1">
        <v>1401</v>
      </c>
      <c r="D12" s="1">
        <v>4901</v>
      </c>
      <c r="E12" s="5">
        <f t="shared" si="0"/>
        <v>189476.49216673075</v>
      </c>
      <c r="F12">
        <f t="shared" si="1"/>
        <v>199.70783326926176</v>
      </c>
      <c r="G12" s="24">
        <f t="shared" si="2"/>
        <v>1.0539979444707467E-3</v>
      </c>
      <c r="H12" s="7" t="s">
        <v>13</v>
      </c>
      <c r="I12" s="14">
        <v>74307.148394589676</v>
      </c>
      <c r="J12" s="23" t="s">
        <v>25</v>
      </c>
    </row>
    <row r="13" spans="1:11" ht="18">
      <c r="A13" s="1">
        <v>11</v>
      </c>
      <c r="B13" s="2">
        <v>230330.34000000003</v>
      </c>
      <c r="C13" s="1">
        <v>1779</v>
      </c>
      <c r="D13" s="1">
        <v>5808</v>
      </c>
      <c r="E13" s="5">
        <f t="shared" si="0"/>
        <v>230722.5548759237</v>
      </c>
      <c r="F13">
        <f t="shared" si="1"/>
        <v>392.21487592367339</v>
      </c>
      <c r="G13" s="24">
        <f t="shared" si="2"/>
        <v>1.6999416296104898E-3</v>
      </c>
      <c r="H13" s="7" t="s">
        <v>14</v>
      </c>
      <c r="I13" s="14">
        <v>14881.758862719435</v>
      </c>
      <c r="J13" s="23" t="s">
        <v>26</v>
      </c>
    </row>
    <row r="14" spans="1:11" ht="18">
      <c r="A14" s="1">
        <v>12</v>
      </c>
      <c r="B14" s="2">
        <v>288491.3</v>
      </c>
      <c r="C14" s="1">
        <v>1803</v>
      </c>
      <c r="D14" s="1">
        <v>6848</v>
      </c>
      <c r="E14" s="5">
        <f t="shared" si="0"/>
        <v>287788.02048653655</v>
      </c>
      <c r="F14">
        <f t="shared" si="1"/>
        <v>703.27951346343616</v>
      </c>
      <c r="G14" s="24">
        <f t="shared" si="2"/>
        <v>2.4437414464801789E-3</v>
      </c>
      <c r="H14" s="7" t="s">
        <v>15</v>
      </c>
      <c r="I14" s="14">
        <v>3833.3062283474546</v>
      </c>
      <c r="J14" s="23" t="s">
        <v>27</v>
      </c>
    </row>
    <row r="15" spans="1:11" ht="18">
      <c r="A15" s="1">
        <v>1</v>
      </c>
      <c r="B15" s="2">
        <v>375489</v>
      </c>
      <c r="C15" s="1">
        <v>1831</v>
      </c>
      <c r="D15" s="1">
        <v>6824</v>
      </c>
      <c r="E15" s="5">
        <f t="shared" si="0"/>
        <v>351935.91911911918</v>
      </c>
      <c r="F15">
        <f t="shared" si="1"/>
        <v>23553.080880880821</v>
      </c>
      <c r="G15" s="24">
        <f t="shared" si="2"/>
        <v>6.6924345033701566E-2</v>
      </c>
      <c r="H15" s="7" t="s">
        <v>16</v>
      </c>
      <c r="I15" s="14">
        <v>-4024.2638269263825</v>
      </c>
      <c r="J15" s="23" t="s">
        <v>28</v>
      </c>
    </row>
    <row r="16" spans="1:11" ht="18">
      <c r="A16" s="1">
        <v>2</v>
      </c>
      <c r="B16" s="2">
        <v>328818</v>
      </c>
      <c r="C16" s="1">
        <v>1642</v>
      </c>
      <c r="D16" s="1">
        <v>6425</v>
      </c>
      <c r="E16" s="5">
        <f t="shared" si="0"/>
        <v>316294.9049197234</v>
      </c>
      <c r="F16">
        <f t="shared" si="1"/>
        <v>12523.095080276602</v>
      </c>
      <c r="G16" s="24">
        <f t="shared" si="2"/>
        <v>3.9593097724590291E-2</v>
      </c>
      <c r="H16" s="7" t="s">
        <v>17</v>
      </c>
      <c r="I16" s="14">
        <v>-18965.283439280767</v>
      </c>
      <c r="J16" s="23" t="s">
        <v>29</v>
      </c>
    </row>
    <row r="17" spans="1:10" ht="18">
      <c r="A17" s="1">
        <v>3</v>
      </c>
      <c r="B17" s="2">
        <v>182514.2</v>
      </c>
      <c r="C17" s="1">
        <v>1639</v>
      </c>
      <c r="D17" s="1">
        <v>4398</v>
      </c>
      <c r="E17" s="5">
        <f t="shared" si="0"/>
        <v>182514.19962513773</v>
      </c>
      <c r="F17">
        <f t="shared" si="1"/>
        <v>3.7486228393390775E-4</v>
      </c>
      <c r="G17" s="24">
        <f t="shared" si="2"/>
        <v>2.053880107431805E-9</v>
      </c>
      <c r="H17" s="7" t="s">
        <v>18</v>
      </c>
      <c r="I17" s="14">
        <v>-18465.695324547884</v>
      </c>
      <c r="J17" s="23" t="s">
        <v>30</v>
      </c>
    </row>
    <row r="18" spans="1:10" ht="18">
      <c r="A18" s="1">
        <v>4</v>
      </c>
      <c r="B18" s="2">
        <v>231241.5</v>
      </c>
      <c r="C18" s="1">
        <v>1793</v>
      </c>
      <c r="D18" s="1">
        <v>5950</v>
      </c>
      <c r="E18" s="5">
        <f t="shared" si="0"/>
        <v>230330.57551335639</v>
      </c>
      <c r="F18">
        <f t="shared" si="1"/>
        <v>910.92448664360563</v>
      </c>
      <c r="G18" s="24">
        <f t="shared" si="2"/>
        <v>3.9548569902773632E-3</v>
      </c>
      <c r="H18" s="7" t="s">
        <v>19</v>
      </c>
      <c r="I18" s="14">
        <v>-7963.8655662146384</v>
      </c>
      <c r="J18" s="23" t="s">
        <v>31</v>
      </c>
    </row>
    <row r="19" spans="1:10" ht="18">
      <c r="A19" s="1">
        <v>5</v>
      </c>
      <c r="B19" s="2">
        <v>213952</v>
      </c>
      <c r="C19" s="1">
        <v>1733</v>
      </c>
      <c r="D19" s="1">
        <v>5783</v>
      </c>
      <c r="E19" s="5">
        <f t="shared" si="0"/>
        <v>215435.69074710491</v>
      </c>
      <c r="F19">
        <f t="shared" si="1"/>
        <v>1483.6907471049053</v>
      </c>
      <c r="G19" s="24">
        <f t="shared" si="2"/>
        <v>6.8869310463816153E-3</v>
      </c>
      <c r="H19" s="7" t="s">
        <v>20</v>
      </c>
      <c r="I19" s="14">
        <v>-4325.1325966989807</v>
      </c>
      <c r="J19" s="23" t="s">
        <v>32</v>
      </c>
    </row>
    <row r="20" spans="1:10" ht="18">
      <c r="A20" s="1">
        <v>6</v>
      </c>
      <c r="B20" s="2">
        <v>209526.3</v>
      </c>
      <c r="C20" s="1">
        <v>1771</v>
      </c>
      <c r="D20" s="1">
        <v>5966</v>
      </c>
      <c r="E20" s="5">
        <f t="shared" si="0"/>
        <v>207803.09718323895</v>
      </c>
      <c r="F20">
        <f t="shared" si="1"/>
        <v>1723.2028167610406</v>
      </c>
      <c r="G20" s="24">
        <f t="shared" si="2"/>
        <v>8.2924789866896716E-3</v>
      </c>
      <c r="H20" s="7" t="s">
        <v>21</v>
      </c>
      <c r="I20" s="14">
        <v>6761.4436054124944</v>
      </c>
      <c r="J20" s="23" t="s">
        <v>33</v>
      </c>
    </row>
    <row r="21" spans="1:10" ht="18">
      <c r="A21" s="1">
        <v>7</v>
      </c>
      <c r="B21" s="2">
        <v>241795.9</v>
      </c>
      <c r="C21" s="1">
        <v>1965</v>
      </c>
      <c r="D21" s="1">
        <v>6908</v>
      </c>
      <c r="E21" s="5">
        <f t="shared" si="0"/>
        <v>246346.38666324888</v>
      </c>
      <c r="F21">
        <f t="shared" si="1"/>
        <v>4550.4866632488847</v>
      </c>
      <c r="G21" s="24">
        <f t="shared" si="2"/>
        <v>1.8471903423813229E-2</v>
      </c>
      <c r="H21" s="7" t="s">
        <v>22</v>
      </c>
      <c r="I21" s="14">
        <v>9676.0808974449974</v>
      </c>
      <c r="J21" s="23" t="s">
        <v>34</v>
      </c>
    </row>
    <row r="22" spans="1:10" ht="18.75" thickBot="1">
      <c r="A22" s="1">
        <v>8</v>
      </c>
      <c r="B22" s="2">
        <v>196621.31999999998</v>
      </c>
      <c r="C22" s="1">
        <v>1581</v>
      </c>
      <c r="D22" s="1">
        <v>5436</v>
      </c>
      <c r="E22" s="5">
        <f t="shared" si="0"/>
        <v>196621.31999942966</v>
      </c>
      <c r="F22">
        <f t="shared" si="1"/>
        <v>5.7031866163015366E-7</v>
      </c>
      <c r="G22" s="24">
        <f t="shared" si="2"/>
        <v>2.9005942063241563E-12</v>
      </c>
      <c r="H22" s="8" t="s">
        <v>23</v>
      </c>
      <c r="I22" s="15">
        <v>27682.734108662436</v>
      </c>
      <c r="J22" s="23" t="s">
        <v>35</v>
      </c>
    </row>
    <row r="23" spans="1:10">
      <c r="A23" s="1">
        <v>9</v>
      </c>
      <c r="B23" s="2">
        <v>170658</v>
      </c>
      <c r="C23" s="1">
        <v>1589</v>
      </c>
      <c r="D23" s="1">
        <v>4552</v>
      </c>
      <c r="E23" s="5">
        <f t="shared" si="0"/>
        <v>168183.0139450139</v>
      </c>
      <c r="F23">
        <f t="shared" si="1"/>
        <v>2474.9860549861041</v>
      </c>
      <c r="G23" s="24">
        <f t="shared" si="2"/>
        <v>1.4716028669787553E-2</v>
      </c>
    </row>
    <row r="24" spans="1:10">
      <c r="A24" s="1">
        <v>10</v>
      </c>
      <c r="B24" s="2">
        <v>201742.8</v>
      </c>
      <c r="C24" s="1">
        <v>1367</v>
      </c>
      <c r="D24" s="1">
        <v>5249</v>
      </c>
      <c r="E24" s="5">
        <f t="shared" si="0"/>
        <v>201742.79969382295</v>
      </c>
      <c r="F24">
        <f t="shared" si="1"/>
        <v>3.0617704032920301E-4</v>
      </c>
      <c r="G24" s="24">
        <f t="shared" si="2"/>
        <v>1.5176603120105192E-9</v>
      </c>
    </row>
    <row r="25" spans="1:10">
      <c r="A25" s="1">
        <v>11</v>
      </c>
      <c r="B25" s="2">
        <v>242753.04</v>
      </c>
      <c r="C25" s="1">
        <v>1444</v>
      </c>
      <c r="D25" s="1">
        <v>6248</v>
      </c>
      <c r="E25" s="5">
        <f t="shared" si="0"/>
        <v>242449.78350329868</v>
      </c>
      <c r="F25">
        <f t="shared" si="1"/>
        <v>303.25649670133134</v>
      </c>
      <c r="G25" s="24">
        <f t="shared" si="2"/>
        <v>1.2508012682849244E-3</v>
      </c>
    </row>
    <row r="26" spans="1:10">
      <c r="A26" s="1">
        <v>12</v>
      </c>
      <c r="B26" s="2">
        <v>265026.69999999995</v>
      </c>
      <c r="C26" s="1">
        <v>1704</v>
      </c>
      <c r="D26" s="1">
        <v>6277</v>
      </c>
      <c r="E26" s="5">
        <f t="shared" si="0"/>
        <v>265026.69978317578</v>
      </c>
      <c r="F26">
        <f t="shared" si="1"/>
        <v>2.1682417718693614E-4</v>
      </c>
      <c r="G26" s="24">
        <f t="shared" si="2"/>
        <v>8.1812201323234527E-10</v>
      </c>
    </row>
    <row r="27" spans="1:10">
      <c r="A27" s="1">
        <v>1</v>
      </c>
      <c r="B27" s="2">
        <v>265302</v>
      </c>
      <c r="C27" s="1">
        <v>1462</v>
      </c>
      <c r="D27" s="1">
        <v>4772</v>
      </c>
      <c r="E27" s="5">
        <f t="shared" si="0"/>
        <v>271119.52050671919</v>
      </c>
      <c r="F27">
        <f t="shared" si="1"/>
        <v>5817.5205067191855</v>
      </c>
      <c r="G27" s="24">
        <f t="shared" si="2"/>
        <v>2.145740187149309E-2</v>
      </c>
    </row>
    <row r="28" spans="1:10">
      <c r="A28" s="1">
        <v>2</v>
      </c>
      <c r="B28" s="2">
        <v>277284</v>
      </c>
      <c r="C28" s="1">
        <v>1905</v>
      </c>
      <c r="D28" s="1">
        <v>5265</v>
      </c>
      <c r="E28" s="5">
        <f t="shared" si="0"/>
        <v>277283.99379881186</v>
      </c>
      <c r="F28">
        <f t="shared" si="1"/>
        <v>6.2011881382204592E-3</v>
      </c>
      <c r="G28" s="24">
        <f t="shared" si="2"/>
        <v>2.2364032100316029E-8</v>
      </c>
    </row>
    <row r="29" spans="1:10">
      <c r="A29" s="1">
        <v>3</v>
      </c>
      <c r="B29" s="2">
        <v>268529.80000000005</v>
      </c>
      <c r="C29" s="1">
        <v>1472</v>
      </c>
      <c r="D29" s="1">
        <v>6747</v>
      </c>
      <c r="E29" s="5">
        <f t="shared" si="0"/>
        <v>266637.19066107005</v>
      </c>
      <c r="F29">
        <f t="shared" si="1"/>
        <v>1892.6093389299931</v>
      </c>
      <c r="G29" s="24">
        <f t="shared" si="2"/>
        <v>7.0980696062603712E-3</v>
      </c>
    </row>
    <row r="30" spans="1:10">
      <c r="A30" s="1">
        <v>4</v>
      </c>
      <c r="B30" s="2">
        <v>258129.90000000002</v>
      </c>
      <c r="C30" s="1">
        <v>1508</v>
      </c>
      <c r="D30" s="1">
        <v>6787</v>
      </c>
      <c r="E30" s="5">
        <f t="shared" si="0"/>
        <v>257554.95454519155</v>
      </c>
      <c r="F30">
        <f t="shared" si="1"/>
        <v>574.94545480847592</v>
      </c>
      <c r="G30" s="24">
        <f t="shared" si="2"/>
        <v>2.2323214702809915E-3</v>
      </c>
    </row>
    <row r="31" spans="1:10">
      <c r="A31" s="1">
        <v>5</v>
      </c>
      <c r="B31" s="2">
        <v>188160</v>
      </c>
      <c r="C31" s="1">
        <v>1867</v>
      </c>
      <c r="D31" s="1">
        <v>4985</v>
      </c>
      <c r="E31" s="5">
        <f t="shared" si="0"/>
        <v>188159.99995279245</v>
      </c>
      <c r="F31">
        <f t="shared" si="1"/>
        <v>4.720754805020988E-5</v>
      </c>
      <c r="G31" s="24">
        <f t="shared" si="2"/>
        <v>2.5089045526176555E-10</v>
      </c>
    </row>
    <row r="32" spans="1:10">
      <c r="A32" s="1">
        <v>6</v>
      </c>
      <c r="B32" s="2">
        <v>225343.8</v>
      </c>
      <c r="C32" s="1">
        <v>1549</v>
      </c>
      <c r="D32" s="1">
        <v>6521</v>
      </c>
      <c r="E32" s="5">
        <f t="shared" si="0"/>
        <v>225343.79987091679</v>
      </c>
      <c r="F32">
        <f t="shared" si="1"/>
        <v>1.2908320059068501E-4</v>
      </c>
      <c r="G32" s="24">
        <f t="shared" si="2"/>
        <v>5.7282783313597915E-10</v>
      </c>
    </row>
    <row r="33" spans="1:7">
      <c r="A33" s="1">
        <v>7</v>
      </c>
      <c r="B33" s="2">
        <v>163495</v>
      </c>
      <c r="C33" s="1">
        <v>1757</v>
      </c>
      <c r="D33" s="1">
        <v>4545</v>
      </c>
      <c r="E33" s="5">
        <f t="shared" si="0"/>
        <v>156137.89823666634</v>
      </c>
      <c r="F33">
        <f t="shared" si="1"/>
        <v>7357.1017633336596</v>
      </c>
      <c r="G33" s="24">
        <f t="shared" si="2"/>
        <v>4.7119257056874926E-2</v>
      </c>
    </row>
    <row r="34" spans="1:7">
      <c r="A34" s="1">
        <v>8</v>
      </c>
      <c r="B34" s="2">
        <v>221342.8</v>
      </c>
      <c r="C34" s="1">
        <v>1676</v>
      </c>
      <c r="D34" s="1">
        <v>6150</v>
      </c>
      <c r="E34" s="5">
        <f t="shared" si="0"/>
        <v>224268.10027511485</v>
      </c>
      <c r="F34">
        <f t="shared" si="1"/>
        <v>2925.3002751148597</v>
      </c>
      <c r="G34" s="24">
        <f t="shared" si="2"/>
        <v>1.3043764456587122E-2</v>
      </c>
    </row>
    <row r="35" spans="1:7">
      <c r="A35" s="1">
        <v>9</v>
      </c>
      <c r="B35" s="2">
        <v>230364</v>
      </c>
      <c r="C35" s="1">
        <v>1545</v>
      </c>
      <c r="D35" s="1">
        <v>6321</v>
      </c>
      <c r="E35" s="5">
        <f t="shared" si="0"/>
        <v>232475.74139074254</v>
      </c>
      <c r="F35">
        <f t="shared" si="1"/>
        <v>2111.7413907425362</v>
      </c>
      <c r="G35" s="24">
        <f t="shared" si="2"/>
        <v>9.0837064465713255E-3</v>
      </c>
    </row>
    <row r="36" spans="1:7">
      <c r="A36" s="1">
        <v>10</v>
      </c>
      <c r="B36" s="2">
        <v>252529.2</v>
      </c>
      <c r="C36" s="1">
        <v>1607</v>
      </c>
      <c r="D36" s="1">
        <v>6601</v>
      </c>
      <c r="E36" s="5">
        <f t="shared" si="0"/>
        <v>254839.64853973535</v>
      </c>
      <c r="F36">
        <f t="shared" si="1"/>
        <v>2310.4485397353419</v>
      </c>
      <c r="G36" s="24">
        <f t="shared" si="2"/>
        <v>9.0662836531698078E-3</v>
      </c>
    </row>
    <row r="37" spans="1:7">
      <c r="A37" s="1">
        <v>11</v>
      </c>
      <c r="B37" s="2">
        <v>177343.94000000003</v>
      </c>
      <c r="C37" s="1">
        <v>1706</v>
      </c>
      <c r="D37" s="1">
        <v>4373</v>
      </c>
      <c r="E37" s="5">
        <f t="shared" si="0"/>
        <v>177343.93970494717</v>
      </c>
      <c r="F37">
        <f t="shared" si="1"/>
        <v>2.9505285783670843E-4</v>
      </c>
      <c r="G37" s="24">
        <f t="shared" si="2"/>
        <v>1.6637323966502456E-9</v>
      </c>
    </row>
    <row r="38" spans="1:7">
      <c r="A38" s="1">
        <v>12</v>
      </c>
      <c r="B38" s="2">
        <v>221386.49999999997</v>
      </c>
      <c r="C38" s="1">
        <v>1775</v>
      </c>
      <c r="D38" s="1">
        <v>5140</v>
      </c>
      <c r="E38" s="5">
        <f t="shared" si="0"/>
        <v>224155.39358348493</v>
      </c>
      <c r="F38">
        <f t="shared" si="1"/>
        <v>2768.8935834849544</v>
      </c>
      <c r="G38" s="24">
        <f t="shared" si="2"/>
        <v>1.2352562832505307E-2</v>
      </c>
    </row>
    <row r="39" spans="1:7">
      <c r="F39">
        <f>SUM(F3:F38)</f>
        <v>83638.189905425475</v>
      </c>
      <c r="G39" s="24"/>
    </row>
  </sheetData>
  <mergeCells count="1"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2015-11-30T17:20:23Z</dcterms:modified>
</cp:coreProperties>
</file>