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 курс\просов\"/>
    </mc:Choice>
  </mc:AlternateContent>
  <bookViews>
    <workbookView xWindow="0" yWindow="0" windowWidth="24000" windowHeight="9495"/>
  </bookViews>
  <sheets>
    <sheet name="варианты" sheetId="2" r:id="rId1"/>
  </sheets>
  <externalReferences>
    <externalReference r:id="rId2"/>
  </externalReferences>
  <definedNames>
    <definedName name="solver_adj" localSheetId="0" hidden="1">варианты!$C$3:$Q$10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1000</definedName>
    <definedName name="solver_lhs1" localSheetId="0" hidden="1">варианты!$C$11:$Q$11</definedName>
    <definedName name="solver_lhs2" localSheetId="0" hidden="1">варианты!$C$11:$Q$11</definedName>
    <definedName name="solver_lhs3" localSheetId="0" hidden="1">варианты!$C$3:$Q$10</definedName>
    <definedName name="solver_lhs4" localSheetId="0" hidden="1">варианты!#REF!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варианты!#REF!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4</definedName>
    <definedName name="solver_rel4" localSheetId="0" hidden="1">3</definedName>
    <definedName name="solver_rhs1" localSheetId="0" hidden="1">варианты!$C$12:$Q$12</definedName>
    <definedName name="solver_rhs2" localSheetId="0" hidden="1">0</definedName>
    <definedName name="solver_rhs3" localSheetId="0" hidden="1">целое</definedName>
    <definedName name="solver_rhs4" localSheetId="0" hidden="1">варианты!#REF!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1000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1" i="2"/>
  <c r="D12" i="2" l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<sst xmlns="http://schemas.openxmlformats.org/spreadsheetml/2006/main" count="21" uniqueCount="21">
  <si>
    <t>ГПП</t>
  </si>
  <si>
    <r>
      <t>Время оборота, t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>, мин</t>
    </r>
  </si>
  <si>
    <t>Варианты организации</t>
  </si>
  <si>
    <t>х1</t>
  </si>
  <si>
    <t>х2</t>
  </si>
  <si>
    <t>х3</t>
  </si>
  <si>
    <t>х4</t>
  </si>
  <si>
    <t>х5</t>
  </si>
  <si>
    <t>х6</t>
  </si>
  <si>
    <t>х7</t>
  </si>
  <si>
    <t>х8</t>
  </si>
  <si>
    <t>х9</t>
  </si>
  <si>
    <t>х10</t>
  </si>
  <si>
    <t>х11</t>
  </si>
  <si>
    <t>х12</t>
  </si>
  <si>
    <t>х13</t>
  </si>
  <si>
    <t>х14</t>
  </si>
  <si>
    <t>х15</t>
  </si>
  <si>
    <t>Остаток (Tпл-Тф), мин</t>
  </si>
  <si>
    <t>макс недораб</t>
  </si>
  <si>
    <t>Тпл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</si>
</sst>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72;&#1073;&#1072;%206/&#1083;&#1072;&#1073;&#1072;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ксика"/>
      <sheetName val="варианты"/>
      <sheetName val="мин маш="/>
      <sheetName val="мин маш&gt;="/>
      <sheetName val="мин врем&gt;="/>
      <sheetName val="мин врем="/>
    </sheetNames>
    <sheetDataSet>
      <sheetData sheetId="0">
        <row r="12">
          <cell r="AH12">
            <v>420</v>
          </cell>
        </row>
        <row r="34">
          <cell r="S34">
            <v>165</v>
          </cell>
        </row>
        <row r="35">
          <cell r="S35">
            <v>160</v>
          </cell>
        </row>
        <row r="36">
          <cell r="S36">
            <v>135</v>
          </cell>
        </row>
        <row r="37">
          <cell r="S37">
            <v>125</v>
          </cell>
        </row>
        <row r="38">
          <cell r="S38">
            <v>110</v>
          </cell>
        </row>
        <row r="39">
          <cell r="S39">
            <v>100</v>
          </cell>
        </row>
        <row r="40">
          <cell r="S40">
            <v>85</v>
          </cell>
        </row>
        <row r="41">
          <cell r="S41">
            <v>70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E16" sqref="E16"/>
    </sheetView>
  </sheetViews>
  <sheetFormatPr defaultRowHeight="18.75" x14ac:dyDescent="0.3"/>
  <cols>
    <col min="1" max="1" width="8.88671875" style="1"/>
    <col min="2" max="2" width="15.21875" style="1" customWidth="1"/>
    <col min="3" max="17" width="6.5546875" style="1" customWidth="1"/>
    <col min="18" max="16384" width="8.88671875" style="1"/>
  </cols>
  <sheetData>
    <row r="1" spans="1:17" ht="20.25" customHeight="1" x14ac:dyDescent="0.3">
      <c r="A1" s="6" t="s">
        <v>0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x14ac:dyDescent="0.3">
      <c r="A3" s="3">
        <v>1</v>
      </c>
      <c r="B3" s="4">
        <f>[1]лексика!S34</f>
        <v>165</v>
      </c>
      <c r="C3" s="3">
        <v>0</v>
      </c>
      <c r="D3" s="3">
        <v>2</v>
      </c>
      <c r="E3" s="3">
        <v>0</v>
      </c>
      <c r="F3" s="3">
        <v>0</v>
      </c>
      <c r="G3" s="3">
        <v>0</v>
      </c>
      <c r="H3" s="3">
        <v>1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2</v>
      </c>
    </row>
    <row r="4" spans="1:17" x14ac:dyDescent="0.3">
      <c r="A4" s="3">
        <v>2</v>
      </c>
      <c r="B4" s="4">
        <f>[1]лексика!S35</f>
        <v>160</v>
      </c>
      <c r="C4" s="3">
        <v>0</v>
      </c>
      <c r="D4" s="3">
        <v>0</v>
      </c>
      <c r="E4" s="3">
        <v>0</v>
      </c>
      <c r="F4" s="3">
        <v>1</v>
      </c>
      <c r="G4" s="3">
        <v>2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2</v>
      </c>
      <c r="P4" s="3">
        <v>0</v>
      </c>
      <c r="Q4" s="3">
        <v>0</v>
      </c>
    </row>
    <row r="5" spans="1:17" x14ac:dyDescent="0.3">
      <c r="A5" s="3">
        <v>3</v>
      </c>
      <c r="B5" s="4">
        <f>[1]лексика!S36</f>
        <v>135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0</v>
      </c>
      <c r="J5" s="3">
        <v>0</v>
      </c>
      <c r="K5" s="3">
        <v>2</v>
      </c>
      <c r="L5" s="3">
        <v>0</v>
      </c>
      <c r="M5" s="3">
        <v>0</v>
      </c>
      <c r="N5" s="3">
        <v>1</v>
      </c>
      <c r="O5" s="3">
        <v>0</v>
      </c>
      <c r="P5" s="3">
        <v>2</v>
      </c>
      <c r="Q5" s="3">
        <v>0</v>
      </c>
    </row>
    <row r="6" spans="1:17" x14ac:dyDescent="0.3">
      <c r="A6" s="3">
        <v>4</v>
      </c>
      <c r="B6" s="4">
        <f>[1]лексика!S37</f>
        <v>125</v>
      </c>
      <c r="C6" s="3">
        <v>0</v>
      </c>
      <c r="D6" s="3">
        <v>0</v>
      </c>
      <c r="E6" s="3">
        <v>0</v>
      </c>
      <c r="F6" s="3">
        <v>2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2</v>
      </c>
      <c r="M6" s="3">
        <v>1</v>
      </c>
      <c r="N6" s="3">
        <v>1</v>
      </c>
      <c r="O6" s="3">
        <v>0</v>
      </c>
      <c r="P6" s="3">
        <v>1</v>
      </c>
      <c r="Q6" s="3">
        <v>0</v>
      </c>
    </row>
    <row r="7" spans="1:17" x14ac:dyDescent="0.3">
      <c r="A7" s="3">
        <v>5</v>
      </c>
      <c r="B7" s="4">
        <f>[1]лексика!S38</f>
        <v>110</v>
      </c>
      <c r="C7" s="3">
        <v>0</v>
      </c>
      <c r="D7" s="3">
        <v>0</v>
      </c>
      <c r="E7" s="3">
        <v>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  <c r="N7" s="3">
        <v>1</v>
      </c>
      <c r="O7" s="3">
        <v>0</v>
      </c>
      <c r="P7" s="3">
        <v>0</v>
      </c>
      <c r="Q7" s="3">
        <v>0</v>
      </c>
    </row>
    <row r="8" spans="1:17" x14ac:dyDescent="0.3">
      <c r="A8" s="3">
        <v>6</v>
      </c>
      <c r="B8" s="4">
        <f>[1]лексика!S39</f>
        <v>100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4</v>
      </c>
      <c r="K8" s="3">
        <v>0</v>
      </c>
      <c r="L8" s="3">
        <v>1</v>
      </c>
      <c r="M8" s="3">
        <v>2</v>
      </c>
      <c r="N8" s="3">
        <v>0</v>
      </c>
      <c r="O8" s="3">
        <v>1</v>
      </c>
      <c r="P8" s="3">
        <v>0</v>
      </c>
      <c r="Q8" s="3">
        <v>0</v>
      </c>
    </row>
    <row r="9" spans="1:17" x14ac:dyDescent="0.3">
      <c r="A9" s="3">
        <v>7</v>
      </c>
      <c r="B9" s="4">
        <f>[1]лексика!S40</f>
        <v>85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4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</v>
      </c>
    </row>
    <row r="10" spans="1:17" x14ac:dyDescent="0.3">
      <c r="A10" s="3">
        <v>8</v>
      </c>
      <c r="B10" s="4">
        <f>[1]лексика!S41</f>
        <v>70</v>
      </c>
      <c r="C10" s="3">
        <v>4</v>
      </c>
      <c r="D10" s="3">
        <v>1</v>
      </c>
      <c r="E10" s="3">
        <v>2</v>
      </c>
      <c r="F10" s="3">
        <v>0</v>
      </c>
      <c r="G10" s="3">
        <v>1</v>
      </c>
      <c r="H10" s="3">
        <v>0</v>
      </c>
      <c r="I10" s="3">
        <v>1</v>
      </c>
      <c r="J10" s="3">
        <v>0</v>
      </c>
      <c r="K10" s="3">
        <v>0</v>
      </c>
      <c r="L10" s="3">
        <v>1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</row>
    <row r="11" spans="1:17" x14ac:dyDescent="0.3">
      <c r="A11" s="7" t="s">
        <v>18</v>
      </c>
      <c r="B11" s="7"/>
      <c r="C11" s="4">
        <f>$C13-SUMPRODUCT($B$3:$B$10,C3:C10)</f>
        <v>55</v>
      </c>
      <c r="D11" s="4">
        <f>$C13-SUMPRODUCT($B$3:$B$10,D3:D10)</f>
        <v>20</v>
      </c>
      <c r="E11" s="4">
        <f>$C13-SUMPRODUCT($B$3:$B$10,E3:E10)</f>
        <v>60</v>
      </c>
      <c r="F11" s="4">
        <f>$C13-SUMPRODUCT($B$3:$B$10,F3:F10)</f>
        <v>10</v>
      </c>
      <c r="G11" s="4">
        <f>$C13-SUMPRODUCT($B$3:$B$10,G3:G10)</f>
        <v>30</v>
      </c>
      <c r="H11" s="4">
        <f>$C13-SUMPRODUCT($B$3:$B$10,H3:H10)</f>
        <v>35</v>
      </c>
      <c r="I11" s="4">
        <f>$C13-SUMPRODUCT($B$3:$B$10,I3:I10)</f>
        <v>10</v>
      </c>
      <c r="J11" s="4">
        <f>$C13-SUMPRODUCT($B$3:$B$10,J3:J10)</f>
        <v>20</v>
      </c>
      <c r="K11" s="4">
        <f>$C13-SUMPRODUCT($B$3:$B$10,K3:K10)</f>
        <v>40</v>
      </c>
      <c r="L11" s="4">
        <f>$C13-SUMPRODUCT($B$3:$B$10,L3:L10)</f>
        <v>0</v>
      </c>
      <c r="M11" s="4">
        <f>$C13-SUMPRODUCT($B$3:$B$10,M3:M10)</f>
        <v>25</v>
      </c>
      <c r="N11" s="4">
        <f>$C13-SUMPRODUCT($B$3:$B$10,N3:N10)</f>
        <v>50</v>
      </c>
      <c r="O11" s="4">
        <f>$C13-SUMPRODUCT($B$3:$B$10,O3:O10)</f>
        <v>0</v>
      </c>
      <c r="P11" s="4">
        <f>$C13-SUMPRODUCT($B$3:$B$10,P3:P10)</f>
        <v>25</v>
      </c>
      <c r="Q11" s="4">
        <f>$C13-SUMPRODUCT($B$3:$B$10,Q3:Q10)</f>
        <v>5</v>
      </c>
    </row>
    <row r="12" spans="1:17" x14ac:dyDescent="0.3">
      <c r="B12" s="5" t="s">
        <v>19</v>
      </c>
      <c r="C12" s="1">
        <v>60</v>
      </c>
      <c r="D12" s="1">
        <f>C12</f>
        <v>60</v>
      </c>
      <c r="E12" s="1">
        <f t="shared" ref="E12:Q12" si="0">D12</f>
        <v>60</v>
      </c>
      <c r="F12" s="1">
        <f t="shared" si="0"/>
        <v>60</v>
      </c>
      <c r="G12" s="1">
        <f t="shared" si="0"/>
        <v>60</v>
      </c>
      <c r="H12" s="1">
        <f t="shared" si="0"/>
        <v>60</v>
      </c>
      <c r="I12" s="1">
        <f t="shared" si="0"/>
        <v>60</v>
      </c>
      <c r="J12" s="1">
        <f t="shared" si="0"/>
        <v>60</v>
      </c>
      <c r="K12" s="1">
        <f t="shared" si="0"/>
        <v>60</v>
      </c>
      <c r="L12" s="1">
        <f t="shared" si="0"/>
        <v>60</v>
      </c>
      <c r="M12" s="1">
        <f t="shared" si="0"/>
        <v>60</v>
      </c>
      <c r="N12" s="1">
        <f t="shared" si="0"/>
        <v>60</v>
      </c>
      <c r="O12" s="1">
        <f t="shared" si="0"/>
        <v>60</v>
      </c>
      <c r="P12" s="1">
        <f t="shared" si="0"/>
        <v>60</v>
      </c>
      <c r="Q12" s="1">
        <f t="shared" si="0"/>
        <v>60</v>
      </c>
    </row>
    <row r="13" spans="1:17" x14ac:dyDescent="0.3">
      <c r="B13" s="1" t="s">
        <v>20</v>
      </c>
      <c r="C13" s="1">
        <v>420</v>
      </c>
    </row>
  </sheetData>
  <mergeCells count="4">
    <mergeCell ref="A1:A2"/>
    <mergeCell ref="B1:B2"/>
    <mergeCell ref="C1:Q1"/>
    <mergeCell ref="A11:B11"/>
  </mergeCells>
  <conditionalFormatting sqref="C3:Q1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Panda</cp:lastModifiedBy>
  <dcterms:created xsi:type="dcterms:W3CDTF">2015-12-01T19:29:14Z</dcterms:created>
  <dcterms:modified xsi:type="dcterms:W3CDTF">2015-12-01T19:37:12Z</dcterms:modified>
</cp:coreProperties>
</file>