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270" windowWidth="14895" windowHeight="7575"/>
  </bookViews>
  <sheets>
    <sheet name="Лист1" sheetId="3" r:id="rId1"/>
    <sheet name="1" sheetId="1" r:id="rId2"/>
    <sheet name="даты" sheetId="2" state="hidden" r:id="rId3"/>
  </sheets>
  <definedNames>
    <definedName name="_xlnm._FilterDatabase" localSheetId="2" hidden="1">даты!$G$1:$H$32</definedName>
    <definedName name="_xlnm.Extract" localSheetId="2">даты!#REF!</definedName>
  </definedNames>
  <calcPr calcId="162913"/>
</workbook>
</file>

<file path=xl/calcChain.xml><?xml version="1.0" encoding="utf-8"?>
<calcChain xmlns="http://schemas.openxmlformats.org/spreadsheetml/2006/main">
  <c r="L3" i="3" l="1"/>
  <c r="K3" i="3"/>
  <c r="J3" i="3"/>
  <c r="E6" i="3"/>
  <c r="N7" i="3"/>
  <c r="N6" i="3"/>
  <c r="N5" i="3"/>
  <c r="N4" i="3"/>
  <c r="M4" i="3"/>
  <c r="I6" i="3"/>
  <c r="I5" i="3"/>
  <c r="I4" i="3"/>
  <c r="G6" i="3"/>
  <c r="G5" i="3"/>
  <c r="G4" i="3"/>
  <c r="E5" i="3"/>
  <c r="E4" i="3"/>
  <c r="F5" i="1"/>
  <c r="G7" i="1"/>
  <c r="G6" i="1"/>
  <c r="G5" i="1"/>
  <c r="G4" i="1"/>
  <c r="E4" i="1"/>
  <c r="E6" i="1"/>
  <c r="E11" i="1"/>
  <c r="E13" i="1"/>
  <c r="F12" i="1"/>
  <c r="E12" i="1"/>
  <c r="D12" i="1"/>
  <c r="E7" i="1"/>
  <c r="D5" i="1"/>
  <c r="E5" i="1"/>
</calcChain>
</file>

<file path=xl/comments1.xml><?xml version="1.0" encoding="utf-8"?>
<comments xmlns="http://schemas.openxmlformats.org/spreadsheetml/2006/main">
  <authors>
    <author>RePack by SPecialiST</author>
  </authors>
  <commentList>
    <comment ref="J1" authorId="0" shape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нашел формулу на страничке 1, но никак её не применю тут</t>
        </r>
      </text>
    </comment>
    <comment ref="J3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Сумма периодов???
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  <charset val="204"/>
          </rPr>
          <t>RePack by SPecialiST: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  <charset val="204"/>
          </rPr>
          <t>RePack by SPecialiST: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04"/>
          </rPr>
          <t>Не получается составить в одну ячейку "4 лет 7 месяцев 134 дней" и где то не доработал с днями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RePack by SPecialiST</author>
  </authors>
  <commentList>
    <comment ref="J1" authorId="0" shape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<sst xmlns="http://schemas.openxmlformats.org/spreadsheetml/2006/main" count="153" uniqueCount="27">
  <si>
    <t>лет</t>
  </si>
  <si>
    <t>год</t>
  </si>
  <si>
    <t>года</t>
  </si>
  <si>
    <t>месяцев</t>
  </si>
  <si>
    <t>месяц</t>
  </si>
  <si>
    <t>месяца</t>
  </si>
  <si>
    <t>дней</t>
  </si>
  <si>
    <t>день</t>
  </si>
  <si>
    <t>дня</t>
  </si>
  <si>
    <t>{0:1:2:5:21:22:25:31}</t>
  </si>
  <si>
    <t>{"дней":"день":"дня":"дней":"день":"дня":"дней":"день"}</t>
  </si>
  <si>
    <t>{0:1:2:5}</t>
  </si>
  <si>
    <t>{" месяцев":" месяц":" месяца":" месяцев"}</t>
  </si>
  <si>
    <t>период</t>
  </si>
  <si>
    <t>с</t>
  </si>
  <si>
    <t>по</t>
  </si>
  <si>
    <t>сумма</t>
  </si>
  <si>
    <t>Фамилия</t>
  </si>
  <si>
    <t>Имя</t>
  </si>
  <si>
    <t>Отчество</t>
  </si>
  <si>
    <t>Период в учебном заведении</t>
  </si>
  <si>
    <t>Период службы в ВС</t>
  </si>
  <si>
    <t>Период работы</t>
  </si>
  <si>
    <t>Выслуга лет</t>
  </si>
  <si>
    <t>Крысиков</t>
  </si>
  <si>
    <t>Михай</t>
  </si>
  <si>
    <t>Работович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</si>
</sst>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14" fontId="0" fillId="3" borderId="1" xfId="0" applyNumberFormat="1" applyFill="1" applyBorder="1"/>
    <xf numFmtId="14" fontId="0" fillId="2" borderId="2" xfId="0" applyNumberFormat="1" applyFill="1" applyBorder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5" borderId="1" xfId="0" applyNumberFormat="1" applyFill="1" applyBorder="1"/>
    <xf numFmtId="0" fontId="0" fillId="5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/>
    <xf numFmtId="14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2" borderId="2" xfId="0" applyNumberFormat="1" applyFill="1" applyBorder="1" applyAlignment="1">
      <alignment wrapText="1"/>
    </xf>
    <xf numFmtId="14" fontId="0" fillId="2" borderId="7" xfId="0" applyNumberFormat="1" applyFill="1" applyBorder="1"/>
    <xf numFmtId="0" fontId="0" fillId="2" borderId="1" xfId="0" applyFill="1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0" fontId="2" fillId="0" borderId="3" xfId="0" applyFont="1" applyBorder="1"/>
    <xf numFmtId="14" fontId="2" fillId="0" borderId="7" xfId="0" applyNumberFormat="1" applyFont="1" applyBorder="1"/>
    <xf numFmtId="14" fontId="2" fillId="0" borderId="8" xfId="0" applyNumberFormat="1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0" xfId="0" applyNumberFormat="1"/>
    <xf numFmtId="165" fontId="0" fillId="6" borderId="4" xfId="1" applyNumberFormat="1" applyFont="1" applyFill="1" applyBorder="1"/>
    <xf numFmtId="165" fontId="0" fillId="6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G19" sqref="G19"/>
    </sheetView>
  </sheetViews>
  <sheetFormatPr defaultRowHeight="15" x14ac:dyDescent="0.25"/>
  <cols>
    <col min="1" max="2" width="10.140625" bestFit="1" customWidth="1"/>
    <col min="3" max="3" width="10.7109375" customWidth="1"/>
    <col min="4" max="13" width="10.140625" bestFit="1" customWidth="1"/>
    <col min="14" max="14" width="10.140625" customWidth="1"/>
    <col min="15" max="16" width="10.140625" bestFit="1" customWidth="1"/>
    <col min="265" max="266" width="10.140625" bestFit="1" customWidth="1"/>
    <col min="271" max="272" width="10.140625" bestFit="1" customWidth="1"/>
    <col min="521" max="522" width="10.140625" bestFit="1" customWidth="1"/>
    <col min="527" max="528" width="10.140625" bestFit="1" customWidth="1"/>
    <col min="777" max="778" width="10.140625" bestFit="1" customWidth="1"/>
    <col min="783" max="784" width="10.140625" bestFit="1" customWidth="1"/>
    <col min="1033" max="1034" width="10.140625" bestFit="1" customWidth="1"/>
    <col min="1039" max="1040" width="10.140625" bestFit="1" customWidth="1"/>
    <col min="1289" max="1290" width="10.140625" bestFit="1" customWidth="1"/>
    <col min="1295" max="1296" width="10.140625" bestFit="1" customWidth="1"/>
    <col min="1545" max="1546" width="10.140625" bestFit="1" customWidth="1"/>
    <col min="1551" max="1552" width="10.140625" bestFit="1" customWidth="1"/>
    <col min="1801" max="1802" width="10.140625" bestFit="1" customWidth="1"/>
    <col min="1807" max="1808" width="10.140625" bestFit="1" customWidth="1"/>
    <col min="2057" max="2058" width="10.140625" bestFit="1" customWidth="1"/>
    <col min="2063" max="2064" width="10.140625" bestFit="1" customWidth="1"/>
    <col min="2313" max="2314" width="10.140625" bestFit="1" customWidth="1"/>
    <col min="2319" max="2320" width="10.140625" bestFit="1" customWidth="1"/>
    <col min="2569" max="2570" width="10.140625" bestFit="1" customWidth="1"/>
    <col min="2575" max="2576" width="10.140625" bestFit="1" customWidth="1"/>
    <col min="2825" max="2826" width="10.140625" bestFit="1" customWidth="1"/>
    <col min="2831" max="2832" width="10.140625" bestFit="1" customWidth="1"/>
    <col min="3081" max="3082" width="10.140625" bestFit="1" customWidth="1"/>
    <col min="3087" max="3088" width="10.140625" bestFit="1" customWidth="1"/>
    <col min="3337" max="3338" width="10.140625" bestFit="1" customWidth="1"/>
    <col min="3343" max="3344" width="10.140625" bestFit="1" customWidth="1"/>
    <col min="3593" max="3594" width="10.140625" bestFit="1" customWidth="1"/>
    <col min="3599" max="3600" width="10.140625" bestFit="1" customWidth="1"/>
    <col min="3849" max="3850" width="10.140625" bestFit="1" customWidth="1"/>
    <col min="3855" max="3856" width="10.140625" bestFit="1" customWidth="1"/>
    <col min="4105" max="4106" width="10.140625" bestFit="1" customWidth="1"/>
    <col min="4111" max="4112" width="10.140625" bestFit="1" customWidth="1"/>
    <col min="4361" max="4362" width="10.140625" bestFit="1" customWidth="1"/>
    <col min="4367" max="4368" width="10.140625" bestFit="1" customWidth="1"/>
    <col min="4617" max="4618" width="10.140625" bestFit="1" customWidth="1"/>
    <col min="4623" max="4624" width="10.140625" bestFit="1" customWidth="1"/>
    <col min="4873" max="4874" width="10.140625" bestFit="1" customWidth="1"/>
    <col min="4879" max="4880" width="10.140625" bestFit="1" customWidth="1"/>
    <col min="5129" max="5130" width="10.140625" bestFit="1" customWidth="1"/>
    <col min="5135" max="5136" width="10.140625" bestFit="1" customWidth="1"/>
    <col min="5385" max="5386" width="10.140625" bestFit="1" customWidth="1"/>
    <col min="5391" max="5392" width="10.140625" bestFit="1" customWidth="1"/>
    <col min="5641" max="5642" width="10.140625" bestFit="1" customWidth="1"/>
    <col min="5647" max="5648" width="10.140625" bestFit="1" customWidth="1"/>
    <col min="5897" max="5898" width="10.140625" bestFit="1" customWidth="1"/>
    <col min="5903" max="5904" width="10.140625" bestFit="1" customWidth="1"/>
    <col min="6153" max="6154" width="10.140625" bestFit="1" customWidth="1"/>
    <col min="6159" max="6160" width="10.140625" bestFit="1" customWidth="1"/>
    <col min="6409" max="6410" width="10.140625" bestFit="1" customWidth="1"/>
    <col min="6415" max="6416" width="10.140625" bestFit="1" customWidth="1"/>
    <col min="6665" max="6666" width="10.140625" bestFit="1" customWidth="1"/>
    <col min="6671" max="6672" width="10.140625" bestFit="1" customWidth="1"/>
    <col min="6921" max="6922" width="10.140625" bestFit="1" customWidth="1"/>
    <col min="6927" max="6928" width="10.140625" bestFit="1" customWidth="1"/>
    <col min="7177" max="7178" width="10.140625" bestFit="1" customWidth="1"/>
    <col min="7183" max="7184" width="10.140625" bestFit="1" customWidth="1"/>
    <col min="7433" max="7434" width="10.140625" bestFit="1" customWidth="1"/>
    <col min="7439" max="7440" width="10.140625" bestFit="1" customWidth="1"/>
    <col min="7689" max="7690" width="10.140625" bestFit="1" customWidth="1"/>
    <col min="7695" max="7696" width="10.140625" bestFit="1" customWidth="1"/>
    <col min="7945" max="7946" width="10.140625" bestFit="1" customWidth="1"/>
    <col min="7951" max="7952" width="10.140625" bestFit="1" customWidth="1"/>
    <col min="8201" max="8202" width="10.140625" bestFit="1" customWidth="1"/>
    <col min="8207" max="8208" width="10.140625" bestFit="1" customWidth="1"/>
    <col min="8457" max="8458" width="10.140625" bestFit="1" customWidth="1"/>
    <col min="8463" max="8464" width="10.140625" bestFit="1" customWidth="1"/>
    <col min="8713" max="8714" width="10.140625" bestFit="1" customWidth="1"/>
    <col min="8719" max="8720" width="10.140625" bestFit="1" customWidth="1"/>
    <col min="8969" max="8970" width="10.140625" bestFit="1" customWidth="1"/>
    <col min="8975" max="8976" width="10.140625" bestFit="1" customWidth="1"/>
    <col min="9225" max="9226" width="10.140625" bestFit="1" customWidth="1"/>
    <col min="9231" max="9232" width="10.140625" bestFit="1" customWidth="1"/>
    <col min="9481" max="9482" width="10.140625" bestFit="1" customWidth="1"/>
    <col min="9487" max="9488" width="10.140625" bestFit="1" customWidth="1"/>
    <col min="9737" max="9738" width="10.140625" bestFit="1" customWidth="1"/>
    <col min="9743" max="9744" width="10.140625" bestFit="1" customWidth="1"/>
    <col min="9993" max="9994" width="10.140625" bestFit="1" customWidth="1"/>
    <col min="9999" max="10000" width="10.140625" bestFit="1" customWidth="1"/>
    <col min="10249" max="10250" width="10.140625" bestFit="1" customWidth="1"/>
    <col min="10255" max="10256" width="10.140625" bestFit="1" customWidth="1"/>
    <col min="10505" max="10506" width="10.140625" bestFit="1" customWidth="1"/>
    <col min="10511" max="10512" width="10.140625" bestFit="1" customWidth="1"/>
    <col min="10761" max="10762" width="10.140625" bestFit="1" customWidth="1"/>
    <col min="10767" max="10768" width="10.140625" bestFit="1" customWidth="1"/>
    <col min="11017" max="11018" width="10.140625" bestFit="1" customWidth="1"/>
    <col min="11023" max="11024" width="10.140625" bestFit="1" customWidth="1"/>
    <col min="11273" max="11274" width="10.140625" bestFit="1" customWidth="1"/>
    <col min="11279" max="11280" width="10.140625" bestFit="1" customWidth="1"/>
    <col min="11529" max="11530" width="10.140625" bestFit="1" customWidth="1"/>
    <col min="11535" max="11536" width="10.140625" bestFit="1" customWidth="1"/>
    <col min="11785" max="11786" width="10.140625" bestFit="1" customWidth="1"/>
    <col min="11791" max="11792" width="10.140625" bestFit="1" customWidth="1"/>
    <col min="12041" max="12042" width="10.140625" bestFit="1" customWidth="1"/>
    <col min="12047" max="12048" width="10.140625" bestFit="1" customWidth="1"/>
    <col min="12297" max="12298" width="10.140625" bestFit="1" customWidth="1"/>
    <col min="12303" max="12304" width="10.140625" bestFit="1" customWidth="1"/>
    <col min="12553" max="12554" width="10.140625" bestFit="1" customWidth="1"/>
    <col min="12559" max="12560" width="10.140625" bestFit="1" customWidth="1"/>
    <col min="12809" max="12810" width="10.140625" bestFit="1" customWidth="1"/>
    <col min="12815" max="12816" width="10.140625" bestFit="1" customWidth="1"/>
    <col min="13065" max="13066" width="10.140625" bestFit="1" customWidth="1"/>
    <col min="13071" max="13072" width="10.140625" bestFit="1" customWidth="1"/>
    <col min="13321" max="13322" width="10.140625" bestFit="1" customWidth="1"/>
    <col min="13327" max="13328" width="10.140625" bestFit="1" customWidth="1"/>
    <col min="13577" max="13578" width="10.140625" bestFit="1" customWidth="1"/>
    <col min="13583" max="13584" width="10.140625" bestFit="1" customWidth="1"/>
    <col min="13833" max="13834" width="10.140625" bestFit="1" customWidth="1"/>
    <col min="13839" max="13840" width="10.140625" bestFit="1" customWidth="1"/>
    <col min="14089" max="14090" width="10.140625" bestFit="1" customWidth="1"/>
    <col min="14095" max="14096" width="10.140625" bestFit="1" customWidth="1"/>
    <col min="14345" max="14346" width="10.140625" bestFit="1" customWidth="1"/>
    <col min="14351" max="14352" width="10.140625" bestFit="1" customWidth="1"/>
    <col min="14601" max="14602" width="10.140625" bestFit="1" customWidth="1"/>
    <col min="14607" max="14608" width="10.140625" bestFit="1" customWidth="1"/>
    <col min="14857" max="14858" width="10.140625" bestFit="1" customWidth="1"/>
    <col min="14863" max="14864" width="10.140625" bestFit="1" customWidth="1"/>
    <col min="15113" max="15114" width="10.140625" bestFit="1" customWidth="1"/>
    <col min="15119" max="15120" width="10.140625" bestFit="1" customWidth="1"/>
    <col min="15369" max="15370" width="10.140625" bestFit="1" customWidth="1"/>
    <col min="15375" max="15376" width="10.140625" bestFit="1" customWidth="1"/>
    <col min="15625" max="15626" width="10.140625" bestFit="1" customWidth="1"/>
    <col min="15631" max="15632" width="10.140625" bestFit="1" customWidth="1"/>
    <col min="15881" max="15882" width="10.140625" bestFit="1" customWidth="1"/>
    <col min="15887" max="15888" width="10.140625" bestFit="1" customWidth="1"/>
    <col min="16137" max="16138" width="10.140625" bestFit="1" customWidth="1"/>
    <col min="16143" max="16144" width="10.140625" bestFit="1" customWidth="1"/>
  </cols>
  <sheetData>
    <row r="1" spans="1:19" ht="28.5" customHeight="1" x14ac:dyDescent="0.25">
      <c r="A1" s="41" t="s">
        <v>17</v>
      </c>
      <c r="B1" s="41" t="s">
        <v>18</v>
      </c>
      <c r="C1" s="43" t="s">
        <v>19</v>
      </c>
      <c r="D1" s="37" t="s">
        <v>20</v>
      </c>
      <c r="E1" s="38"/>
      <c r="F1" s="37" t="s">
        <v>21</v>
      </c>
      <c r="G1" s="38"/>
      <c r="H1" s="37" t="s">
        <v>22</v>
      </c>
      <c r="I1" s="38"/>
      <c r="J1" s="39" t="s">
        <v>23</v>
      </c>
      <c r="K1" s="40"/>
      <c r="L1" s="40"/>
      <c r="O1" s="36" t="s">
        <v>13</v>
      </c>
      <c r="P1" s="36"/>
      <c r="Q1" s="9"/>
    </row>
    <row r="2" spans="1:19" ht="28.5" customHeight="1" x14ac:dyDescent="0.25">
      <c r="A2" s="42"/>
      <c r="B2" s="42"/>
      <c r="C2" s="44"/>
      <c r="D2" s="20" t="s">
        <v>14</v>
      </c>
      <c r="E2" s="21" t="s">
        <v>15</v>
      </c>
      <c r="F2" s="20" t="s">
        <v>14</v>
      </c>
      <c r="G2" s="21" t="s">
        <v>15</v>
      </c>
      <c r="H2" s="20" t="s">
        <v>14</v>
      </c>
      <c r="I2" s="21" t="s">
        <v>15</v>
      </c>
      <c r="J2" s="18" t="s">
        <v>0</v>
      </c>
      <c r="K2" s="15" t="s">
        <v>3</v>
      </c>
      <c r="L2" s="15" t="s">
        <v>6</v>
      </c>
      <c r="O2" s="16"/>
      <c r="P2" s="16"/>
      <c r="Q2" s="9"/>
    </row>
    <row r="3" spans="1:19" ht="15.75" x14ac:dyDescent="0.3">
      <c r="A3" s="31" t="s">
        <v>24</v>
      </c>
      <c r="B3" s="32" t="s">
        <v>25</v>
      </c>
      <c r="C3" s="33" t="s">
        <v>26</v>
      </c>
      <c r="D3" s="34">
        <v>39225</v>
      </c>
      <c r="E3" s="35">
        <v>40920</v>
      </c>
      <c r="F3" s="34">
        <v>40928</v>
      </c>
      <c r="G3" s="35">
        <v>41294</v>
      </c>
      <c r="H3" s="34">
        <v>41348</v>
      </c>
      <c r="I3" s="35">
        <v>42339</v>
      </c>
      <c r="J3" s="46">
        <f>DATEDIF(D3+F3+H3,E3+G3+I3,"y")</f>
        <v>8</v>
      </c>
      <c r="K3" s="47">
        <f>DATEDIF(D3+F3+H3,E3+G3+I3,"ym")</f>
        <v>4</v>
      </c>
      <c r="L3" s="47">
        <f>DATEDIF(D3+F3+H3,E3+G3+I3,"md")</f>
        <v>8</v>
      </c>
      <c r="O3" s="9" t="s">
        <v>14</v>
      </c>
      <c r="P3" s="9" t="s">
        <v>15</v>
      </c>
      <c r="Q3" s="9" t="s">
        <v>16</v>
      </c>
      <c r="S3" s="8"/>
    </row>
    <row r="4" spans="1:19" x14ac:dyDescent="0.25">
      <c r="A4" s="10"/>
      <c r="B4" s="13"/>
      <c r="C4" s="17"/>
      <c r="D4" s="29" t="s">
        <v>0</v>
      </c>
      <c r="E4" s="30">
        <f>DATEDIF(D3,E3+1,"y")</f>
        <v>4</v>
      </c>
      <c r="F4" s="29" t="s">
        <v>0</v>
      </c>
      <c r="G4" s="30">
        <f>DATEDIF(F3,G3+1,"y")</f>
        <v>1</v>
      </c>
      <c r="H4" s="29" t="s">
        <v>0</v>
      </c>
      <c r="I4" s="30">
        <f>DATEDIF(H3,I3+1,"y")</f>
        <v>2</v>
      </c>
      <c r="J4" s="19"/>
      <c r="K4" s="9"/>
      <c r="L4" s="9"/>
      <c r="M4" s="45">
        <f>D3+F3+H3</f>
        <v>121501</v>
      </c>
      <c r="N4" s="45">
        <f>E3+G3+I3</f>
        <v>124553</v>
      </c>
      <c r="O4" s="10">
        <v>40686</v>
      </c>
      <c r="P4" s="10">
        <v>40920</v>
      </c>
      <c r="Q4" s="9">
        <v>10</v>
      </c>
    </row>
    <row r="5" spans="1:19" x14ac:dyDescent="0.25">
      <c r="A5" s="10"/>
      <c r="B5" s="14"/>
      <c r="C5" s="17"/>
      <c r="D5" s="29" t="s">
        <v>3</v>
      </c>
      <c r="E5" s="30">
        <f>DATEDIF(D3,E3+1,"ym")</f>
        <v>7</v>
      </c>
      <c r="F5" s="29" t="s">
        <v>3</v>
      </c>
      <c r="G5" s="30">
        <f>DATEDIF(F3,G3+1,"ym")</f>
        <v>0</v>
      </c>
      <c r="H5" s="29" t="s">
        <v>3</v>
      </c>
      <c r="I5" s="30">
        <f>DATEDIF(H3,I3+1,"ym")</f>
        <v>8</v>
      </c>
      <c r="J5" s="19"/>
      <c r="K5" s="9"/>
      <c r="L5" s="9"/>
      <c r="M5" s="29" t="s">
        <v>0</v>
      </c>
      <c r="N5" s="30">
        <f>DATEDIF(M4,N4+1,"y")</f>
        <v>8</v>
      </c>
      <c r="O5" s="10">
        <v>40547</v>
      </c>
      <c r="P5" s="10">
        <v>40742</v>
      </c>
      <c r="Q5" s="9">
        <v>5</v>
      </c>
    </row>
    <row r="6" spans="1:19" x14ac:dyDescent="0.25">
      <c r="A6" s="10"/>
      <c r="B6" s="14"/>
      <c r="C6" s="17"/>
      <c r="D6" s="29" t="s">
        <v>6</v>
      </c>
      <c r="E6" s="30">
        <f>DATEDIF(D3,E3+1,"md")</f>
        <v>21</v>
      </c>
      <c r="F6" s="29" t="s">
        <v>6</v>
      </c>
      <c r="G6" s="30">
        <f>DATEDIF(F3,G3+1,"md")</f>
        <v>1</v>
      </c>
      <c r="H6" s="29" t="s">
        <v>6</v>
      </c>
      <c r="I6" s="30">
        <f>DATEDIF(H3,I3+1,"md")</f>
        <v>17</v>
      </c>
      <c r="J6" s="19"/>
      <c r="K6" s="9"/>
      <c r="L6" s="9"/>
      <c r="M6" s="29" t="s">
        <v>3</v>
      </c>
      <c r="N6" s="30">
        <f>DATEDIF(M4,N4+1,"ym")</f>
        <v>4</v>
      </c>
      <c r="O6" s="10">
        <v>41153</v>
      </c>
      <c r="P6" s="10">
        <v>41264</v>
      </c>
      <c r="Q6" s="9">
        <v>7</v>
      </c>
    </row>
    <row r="7" spans="1:19" x14ac:dyDescent="0.25">
      <c r="A7" s="10"/>
      <c r="B7" s="14"/>
      <c r="C7" s="17"/>
      <c r="D7" s="22"/>
      <c r="E7" s="23"/>
      <c r="F7" s="24"/>
      <c r="G7" s="25"/>
      <c r="H7" s="24"/>
      <c r="I7" s="25"/>
      <c r="J7" s="19"/>
      <c r="K7" s="9"/>
      <c r="L7" s="9"/>
      <c r="M7" s="29" t="s">
        <v>6</v>
      </c>
      <c r="N7" s="30">
        <f>DATEDIF(M4,N4+1,"md")</f>
        <v>9</v>
      </c>
      <c r="O7" s="10">
        <v>40756</v>
      </c>
      <c r="P7" s="10">
        <v>40975</v>
      </c>
      <c r="Q7" s="9">
        <v>6</v>
      </c>
    </row>
    <row r="8" spans="1:19" x14ac:dyDescent="0.25">
      <c r="A8" s="10"/>
      <c r="B8" s="14"/>
      <c r="C8" s="17"/>
      <c r="D8" s="24"/>
      <c r="E8" s="25"/>
      <c r="F8" s="24"/>
      <c r="G8" s="25"/>
      <c r="H8" s="24"/>
      <c r="I8" s="25"/>
      <c r="J8" s="19"/>
      <c r="K8" s="9"/>
      <c r="L8" s="9"/>
      <c r="O8" s="10">
        <v>41171</v>
      </c>
      <c r="P8" s="10">
        <v>41374</v>
      </c>
      <c r="Q8" s="9">
        <v>3</v>
      </c>
    </row>
    <row r="9" spans="1:19" x14ac:dyDescent="0.25">
      <c r="A9" s="10"/>
      <c r="B9" s="14"/>
      <c r="C9" s="17"/>
      <c r="D9" s="24"/>
      <c r="E9" s="25"/>
      <c r="F9" s="24"/>
      <c r="G9" s="25"/>
      <c r="H9" s="24"/>
      <c r="I9" s="25"/>
      <c r="J9" s="19"/>
      <c r="K9" s="9"/>
      <c r="L9" s="9"/>
      <c r="O9" s="10">
        <v>40826</v>
      </c>
      <c r="P9" s="10">
        <v>40885</v>
      </c>
      <c r="Q9" s="9">
        <v>22</v>
      </c>
    </row>
    <row r="10" spans="1:19" x14ac:dyDescent="0.25">
      <c r="A10" s="10"/>
      <c r="B10" s="14"/>
      <c r="C10" s="17"/>
      <c r="D10" s="24"/>
      <c r="E10" s="25"/>
      <c r="F10" s="24"/>
      <c r="G10" s="25"/>
      <c r="H10" s="24"/>
      <c r="I10" s="25"/>
      <c r="J10" s="19"/>
      <c r="K10" s="9"/>
      <c r="L10" s="9"/>
      <c r="O10" s="10">
        <v>40700</v>
      </c>
      <c r="P10" s="10">
        <v>40879</v>
      </c>
      <c r="Q10" s="9">
        <v>35</v>
      </c>
    </row>
    <row r="11" spans="1:19" x14ac:dyDescent="0.25">
      <c r="A11" s="10"/>
      <c r="B11" s="14"/>
      <c r="C11" s="17"/>
      <c r="D11" s="24"/>
      <c r="E11" s="25"/>
      <c r="F11" s="24"/>
      <c r="G11" s="25"/>
      <c r="H11" s="24"/>
      <c r="I11" s="25"/>
      <c r="J11" s="19"/>
      <c r="K11" s="9"/>
      <c r="L11" s="9"/>
      <c r="O11" s="11">
        <v>41001</v>
      </c>
      <c r="P11" s="11">
        <v>41189</v>
      </c>
      <c r="Q11" s="12">
        <v>45</v>
      </c>
    </row>
    <row r="12" spans="1:19" x14ac:dyDescent="0.25">
      <c r="A12" s="10"/>
      <c r="B12" s="14"/>
      <c r="C12" s="17"/>
      <c r="D12" s="24"/>
      <c r="E12" s="25"/>
      <c r="F12" s="24"/>
      <c r="G12" s="25"/>
      <c r="H12" s="24"/>
      <c r="I12" s="25"/>
      <c r="J12" s="19"/>
      <c r="K12" s="9"/>
      <c r="L12" s="9"/>
      <c r="O12" s="10">
        <v>40858</v>
      </c>
      <c r="P12" s="10">
        <v>41034</v>
      </c>
      <c r="Q12" s="9">
        <v>56</v>
      </c>
    </row>
    <row r="13" spans="1:19" x14ac:dyDescent="0.25">
      <c r="A13" s="10"/>
      <c r="B13" s="14"/>
      <c r="C13" s="17"/>
      <c r="D13" s="24"/>
      <c r="E13" s="25"/>
      <c r="F13" s="24"/>
      <c r="G13" s="25"/>
      <c r="H13" s="24"/>
      <c r="I13" s="25"/>
      <c r="J13" s="19"/>
      <c r="K13" s="9"/>
      <c r="L13" s="9"/>
      <c r="O13" s="10">
        <v>41046</v>
      </c>
      <c r="P13" s="10">
        <v>41102</v>
      </c>
      <c r="Q13" s="9">
        <v>70</v>
      </c>
    </row>
    <row r="14" spans="1:19" x14ac:dyDescent="0.25">
      <c r="A14" s="10"/>
      <c r="B14" s="14"/>
      <c r="C14" s="17"/>
      <c r="D14" s="24"/>
      <c r="E14" s="25"/>
      <c r="F14" s="24"/>
      <c r="G14" s="25"/>
      <c r="H14" s="24"/>
      <c r="I14" s="25"/>
      <c r="J14" s="19"/>
      <c r="K14" s="9"/>
      <c r="L14" s="9"/>
      <c r="O14" s="11">
        <v>40984</v>
      </c>
      <c r="P14" s="11">
        <v>41125</v>
      </c>
      <c r="Q14" s="12">
        <v>50</v>
      </c>
    </row>
    <row r="15" spans="1:19" x14ac:dyDescent="0.25">
      <c r="A15" s="10"/>
      <c r="B15" s="14"/>
      <c r="C15" s="17"/>
      <c r="D15" s="24"/>
      <c r="E15" s="25"/>
      <c r="F15" s="24"/>
      <c r="G15" s="25"/>
      <c r="H15" s="24"/>
      <c r="I15" s="25"/>
      <c r="J15" s="19"/>
      <c r="K15" s="9"/>
      <c r="L15" s="9"/>
      <c r="O15" s="10">
        <v>40971</v>
      </c>
      <c r="P15" s="10">
        <v>41222</v>
      </c>
      <c r="Q15" s="9">
        <v>45</v>
      </c>
    </row>
    <row r="16" spans="1:19" ht="15.75" thickBot="1" x14ac:dyDescent="0.3">
      <c r="A16" s="10"/>
      <c r="B16" s="14"/>
      <c r="C16" s="17"/>
      <c r="D16" s="26"/>
      <c r="E16" s="27"/>
      <c r="F16" s="26"/>
      <c r="G16" s="27"/>
      <c r="H16" s="26"/>
      <c r="I16" s="27"/>
      <c r="J16" s="19"/>
      <c r="K16" s="9"/>
      <c r="L16" s="9"/>
      <c r="O16" s="10">
        <v>41061</v>
      </c>
      <c r="P16" s="10">
        <v>41374</v>
      </c>
      <c r="Q16" s="9">
        <v>35</v>
      </c>
    </row>
  </sheetData>
  <mergeCells count="8">
    <mergeCell ref="A1:A2"/>
    <mergeCell ref="B1:B2"/>
    <mergeCell ref="C1:C2"/>
    <mergeCell ref="O1:P1"/>
    <mergeCell ref="D1:E1"/>
    <mergeCell ref="F1:G1"/>
    <mergeCell ref="H1:I1"/>
    <mergeCell ref="J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E4" sqref="E4"/>
    </sheetView>
  </sheetViews>
  <sheetFormatPr defaultRowHeight="15" x14ac:dyDescent="0.25"/>
  <cols>
    <col min="1" max="1" width="10.28515625" customWidth="1"/>
    <col min="3" max="3" width="11" customWidth="1"/>
    <col min="4" max="4" width="10.140625" bestFit="1" customWidth="1"/>
    <col min="5" max="5" width="9.85546875" customWidth="1"/>
    <col min="6" max="7" width="10.42578125" customWidth="1"/>
    <col min="8" max="8" width="11.85546875" customWidth="1"/>
    <col min="9" max="9" width="11.42578125" customWidth="1"/>
    <col min="10" max="11" width="10.140625" bestFit="1" customWidth="1"/>
  </cols>
  <sheetData>
    <row r="1" spans="1:13" x14ac:dyDescent="0.25">
      <c r="A1" s="41" t="s">
        <v>17</v>
      </c>
      <c r="B1" s="41" t="s">
        <v>18</v>
      </c>
      <c r="C1" s="43" t="s">
        <v>19</v>
      </c>
      <c r="D1" s="37" t="s">
        <v>20</v>
      </c>
      <c r="E1" s="38"/>
      <c r="F1" s="37" t="s">
        <v>21</v>
      </c>
      <c r="G1" s="38"/>
      <c r="H1" s="37" t="s">
        <v>22</v>
      </c>
      <c r="I1" s="38"/>
      <c r="J1" s="39" t="s">
        <v>23</v>
      </c>
      <c r="K1" s="40"/>
      <c r="L1" s="40"/>
    </row>
    <row r="2" spans="1:13" x14ac:dyDescent="0.25">
      <c r="A2" s="42"/>
      <c r="B2" s="42"/>
      <c r="C2" s="44"/>
      <c r="D2" s="20" t="s">
        <v>14</v>
      </c>
      <c r="E2" s="21" t="s">
        <v>15</v>
      </c>
      <c r="F2" s="20" t="s">
        <v>14</v>
      </c>
      <c r="G2" s="21" t="s">
        <v>15</v>
      </c>
      <c r="H2" s="20" t="s">
        <v>14</v>
      </c>
      <c r="I2" s="21" t="s">
        <v>15</v>
      </c>
      <c r="J2" s="18" t="s">
        <v>0</v>
      </c>
      <c r="K2" s="15" t="s">
        <v>3</v>
      </c>
      <c r="L2" s="15" t="s">
        <v>6</v>
      </c>
    </row>
    <row r="3" spans="1:13" ht="15.75" thickBot="1" x14ac:dyDescent="0.3">
      <c r="A3" s="10" t="s">
        <v>24</v>
      </c>
      <c r="B3" s="13" t="s">
        <v>25</v>
      </c>
      <c r="C3" s="17" t="s">
        <v>26</v>
      </c>
      <c r="D3" s="6">
        <v>42005</v>
      </c>
      <c r="E3" s="6">
        <v>39705</v>
      </c>
      <c r="F3" s="22">
        <v>40928</v>
      </c>
      <c r="G3" s="23">
        <v>41294</v>
      </c>
      <c r="H3" s="22">
        <v>41348</v>
      </c>
      <c r="I3" s="23">
        <v>42339</v>
      </c>
      <c r="J3" s="1"/>
      <c r="K3" s="1"/>
      <c r="L3" s="1"/>
      <c r="M3" s="1"/>
    </row>
    <row r="4" spans="1:13" ht="45.75" thickBot="1" x14ac:dyDescent="0.3">
      <c r="E4" s="28" t="str">
        <f>DATEDIF(E3,D3,"y")&amp;" "&amp;TEXT(MOD(MAX(MOD(DATEDIF(E3,D3,"y")-11,100),9),10),"[&lt;1]\го\д;[&lt;4]\го\да;лет")&amp;" "&amp;DATEDIF(E3,D3,"ym")&amp;" меся"&amp;TEXT(MOD(DATEDIF(E3,D3,"ym")-1,11),"[&lt;1]ц;[&lt;4]ца;цев")&amp;" "&amp;DATEDIF(E3,D3,"md")&amp;" д"&amp;TEXT(MOD(MAX(MOD(DATEDIF(E3,D3,"md")-11,100),9),10),"[&lt;1]ень;[&lt;4]ня;ней")</f>
        <v>6 лет 3 месяца 18 дней</v>
      </c>
      <c r="G4" s="28" t="e">
        <f>DATEDIF(G3,F3,"y")&amp;" "&amp;TEXT(MOD(MAX(MOD(DATEDIF(G3,F3,"y")-11,100),9),10),"[&lt;1]\го\д;[&lt;4]\го\да;лет")&amp;" "&amp;DATEDIF(G3,F3,"ym")&amp;" меся"&amp;TEXT(MOD(DATEDIF(G3,F3,"ym")-1,11),"[&lt;1]ц;[&lt;4]ца;цев")&amp;" "&amp;DATEDIF(G3,F3,"md")&amp;" д"&amp;TEXT(MOD(MAX(MOD(DATEDIF(G3,F3,"md")-11,100),9),10),"[&lt;1]ень;[&lt;4]ня;ней")</f>
        <v>#NUM!</v>
      </c>
    </row>
    <row r="5" spans="1:13" ht="18.75" customHeight="1" x14ac:dyDescent="0.25">
      <c r="D5" t="str">
        <f>IF(AND(DATEDIF(E3,D3,"y")&gt;10,DATEDIF(E3,D3,"y")&lt;15),DATEDIF(E3,D3,"y")&amp;" лет",IF(OR(AND(RIGHT(DATEDIF(E3,D3,"y"),1)&gt;"4",RIGHT(DATEDIF(E3,D3,"y"),1)&lt;="9"),,RIGHT(DATEDIF(E3,D3,"y"),1)="0"),DATEDIF(E3,D3,"y")&amp;" лет",IF(RIGHT(DATEDIF(E3,D3,"y"),1)="1",DATEDIF(E3,D3,"y")&amp;" год",DATEDIF(E3,D3,"y")&amp;" года")))</f>
        <v>6 лет</v>
      </c>
      <c r="E5" t="str">
        <f>IF(IF(DATEDIF(E3,D3,"m")&gt;0,DATEDIF(E3,D3,"m")-DATEDIF(E3,D3,"y")*12,DATEDIF(E3,D3,"m"))=1,IF(DATEDIF(E3,D3,"m")&gt;0,DATEDIF(E3,D3,"m")-DATEDIF(E3,D3,"y")*12,DATEDIF(E3,D3,"m"))&amp;" месяц",IF(AND(IF(DATEDIF(E3,D3,"m")&gt;0,DATEDIF(E3,D3,"m")-DATEDIF(E3,D3,"y")*12,DATEDIF(E3,D3,"m"))&gt;1,IF(DATEDIF(E3,D3,"m")&gt;0,DATEDIF(E3,D3,"m")-DATEDIF(E3,D3,"y")*12,DATEDIF(E3,D3,"m"))&lt;5),IF(DATEDIF(E3,D3,"m")&gt;0,DATEDIF(E3,D3,"m")-DATEDIF(E3,D3,"y")*12,DATEDIF(E3,D3,"m"))&amp;" месяца",IF(DATEDIF(E3,D3,"m")&gt;0,DATEDIF(E3,D3,"m")-DATEDIF(E3,D3,"y")*12,DATEDIF(E3,D3,"m"))&amp;" месяцев"))</f>
        <v>3 месяца</v>
      </c>
      <c r="F5" t="e">
        <f>IF(AND(DATEDIF(G3,F3,"y")&gt;10,DATEDIF(G3,F3,"y")&lt;15),DATEDIF(G3,F3,"y")&amp;" лет",IF(OR(AND(RIGHT(DATEDIF(G3,F3,"y"),1)&gt;"4",RIGHT(DATEDIF(G3,F3,"y"),1)&lt;="9"),,RIGHT(DATEDIF(G3,F3,"y"),1)="0"),DATEDIF(G3,F3,"y")&amp;" лет",IF(RIGHT(DATEDIF(G3,F3,"y"),1)="1",DATEDIF(G3,F3,"y")&amp;" год",DATEDIF(G3,F3,"y")&amp;" года")))</f>
        <v>#NUM!</v>
      </c>
      <c r="G5" t="e">
        <f>IF(IF(DATEDIF(G3,F3,"m")&gt;0,DATEDIF(G3,F3,"m")-DATEDIF(G3,F3,"y")*12,DATEDIF(G3,F3,"m"))=1,IF(DATEDIF(G3,F3,"m")&gt;0,DATEDIF(G3,F3,"m")-DATEDIF(G3,F3,"y")*12,DATEDIF(G3,F3,"m"))&amp;" месяц",IF(AND(IF(DATEDIF(G3,F3,"m")&gt;0,DATEDIF(G3,F3,"m")-DATEDIF(G3,F3,"y")*12,DATEDIF(G3,F3,"m"))&gt;1,IF(DATEDIF(G3,F3,"m")&gt;0,DATEDIF(G3,F3,"m")-DATEDIF(G3,F3,"y")*12,DATEDIF(G3,F3,"m"))&lt;5),IF(DATEDIF(G3,F3,"m")&gt;0,DATEDIF(G3,F3,"m")-DATEDIF(G3,F3,"y")*12,DATEDIF(G3,F3,"m"))&amp;" месяца",IF(DATEDIF(G3,F3,"m")&gt;0,DATEDIF(G3,F3,"m")-DATEDIF(G3,F3,"y")*12,DATEDIF(G3,F3,"m"))&amp;" месяцев"))</f>
        <v>#NUM!</v>
      </c>
    </row>
    <row r="6" spans="1:13" ht="12" customHeight="1" x14ac:dyDescent="0.25">
      <c r="E6" t="str">
        <f>IF(DATEDIF(E3,D3,"m")&gt;0,DATEDIF(E3,D3,"m")-DATEDIF(E3,D3,"y")*12,DATEDIF(E3,D3,"m"))&amp;LOOKUP(IF(DATEDIF(E3,D3,"m")&gt;0,DATEDIF(E3,D3,"m")-DATEDIF(E3,D3,"y")*12,DATEDIF(E3,D3,"m")),{0;1;2;5},{" месяцев";" месяц";" месяца";" месяцев"})</f>
        <v>3 месяца</v>
      </c>
      <c r="G6" t="e">
        <f>IF(DATEDIF(G3,F3,"m")&gt;0,DATEDIF(G3,F3,"m")-DATEDIF(G3,F3,"y")*12,DATEDIF(G3,F3,"m"))&amp;LOOKUP(IF(DATEDIF(G3,F3,"m")&gt;0,DATEDIF(G3,F3,"m")-DATEDIF(G3,F3,"y")*12,DATEDIF(G3,F3,"m")),{0;1;2;5},{" месяцев";" месяц";" месяца";" месяцев"})</f>
        <v>#NUM!</v>
      </c>
    </row>
    <row r="7" spans="1:13" ht="14.25" customHeight="1" x14ac:dyDescent="0.25">
      <c r="E7" t="str">
        <f>IF((36-DAY(D3+36-DAY(D3)))+DAY(D3)-DAY(E3)&gt;=36-DAY(D3+36-DAY(D3)),DAY(D3)-DAY(E3),(36-DAY(D3+36-DAY(D3)))+(DAY(D3)-DAY(E3)))&amp;" "&amp;LOOKUP(IF((36-DAY(D3+36-DAY(D3)))+DAY(D3)-DAY(E3)&gt;=36-DAY(D3+36-DAY(D3)),DAY(D3)-DAY(E3),(36-DAY(D3+36-DAY(D3)))+(DAY(D3)-DAY(E3))),{0;1;2;5;21;22;25;31},{"дней";"день";"дня";"дней";"день";"дня";"дней";"день"})</f>
        <v>18 дней</v>
      </c>
      <c r="G7" t="str">
        <f>IF((36-DAY(F3+36-DAY(F3)))+DAY(F3)-DAY(G3)&gt;=36-DAY(F3+36-DAY(F3)),DAY(F3)-DAY(G3),(36-DAY(F3+36-DAY(F3)))+(DAY(F3)-DAY(G3)))&amp;" "&amp;LOOKUP(IF((36-DAY(F3+36-DAY(F3)))+DAY(F3)-DAY(G3)&gt;=36-DAY(F3+36-DAY(F3)),DAY(F3)-DAY(G3),(36-DAY(F3+36-DAY(F3)))+(DAY(F3)-DAY(G3))),{0;1;2;5;21;22;25;31},{"дней";"день";"дня";"дней";"день";"дня";"дней";"день"})</f>
        <v>0 дней</v>
      </c>
    </row>
    <row r="10" spans="1:13" ht="15.75" thickBot="1" x14ac:dyDescent="0.3">
      <c r="D10" s="6">
        <v>42370</v>
      </c>
      <c r="E10" s="6">
        <v>39705</v>
      </c>
      <c r="H10" s="1"/>
      <c r="I10" s="1"/>
      <c r="J10" s="1"/>
      <c r="K10" s="1"/>
      <c r="L10" s="1"/>
      <c r="M10" s="1"/>
    </row>
    <row r="11" spans="1:13" ht="15.75" thickBot="1" x14ac:dyDescent="0.3">
      <c r="E11" s="7" t="str">
        <f>DATEDIF(E10,D10,"y")&amp;" "&amp;TEXT(MOD(MAX(MOD(DATEDIF(E10,D10,"y")-11,100),9),10),"[&lt;1]\го\д;[&lt;4]\го\да;лет")&amp;" "&amp;DATEDIF(E10,D10,"ym")&amp;" меся"&amp;TEXT(MOD(DATEDIF(E10,D10,"ym")-1,11),"[&lt;1]ц;[&lt;4]ца;цев")&amp;" "&amp;DATEDIF(E10,D10,"md")&amp;" д"&amp;TEXT(MOD(MAX(MOD(DATEDIF(E10,D10,"md")-11,100),9),10),"[&lt;1]ень;[&lt;4]ня;ней")</f>
        <v>7 лет 3 месяца 18 дней</v>
      </c>
    </row>
    <row r="12" spans="1:13" x14ac:dyDescent="0.25">
      <c r="D12" t="str">
        <f>IF(AND(DATEDIF(E10,D10,"y")&gt;10,DATEDIF(E10,D10,"y")&lt;15),DATEDIF(E10,D10,"y")&amp;" лет",IF(OR(AND(RIGHT(DATEDIF(E10,D10,"y"),1)&gt;"4",RIGHT(DATEDIF(E10,D10,"y"),1)&lt;="9"),,RIGHT(DATEDIF(E10,D10,"y"),1)="0"),DATEDIF(E10,D10,"y")&amp;" лет",IF(RIGHT(DATEDIF(E10,D10,"y"),1)="1",DATEDIF(E10,D10,"y")&amp;" год",DATEDIF(E10,D10,"y")&amp;" года")))</f>
        <v>7 лет</v>
      </c>
      <c r="E12" t="str">
        <f>IF(IF(DATEDIF(E10,D10,"m")&gt;0,DATEDIF(E10,D10,"m")-DATEDIF(E10,D10,"y")*12,DATEDIF(E10,D10,"m"))=1,IF(DATEDIF(E10,D10,"m")&gt;0,DATEDIF(E10,D10,"m")-DATEDIF(E10,D10,"y")*12,DATEDIF(E10,D10,"m"))&amp;" месяц",IF(AND(IF(DATEDIF(E10,D10,"m")&gt;0,DATEDIF(E10,D10,"m")-DATEDIF(E10,D10,"y")*12,DATEDIF(E10,D10,"m"))&gt;1,IF(DATEDIF(E10,D10,"m")&gt;0,DATEDIF(E10,D10,"m")-DATEDIF(E10,D10,"y")*12,DATEDIF(E10,D10,"m"))&lt;5),IF(DATEDIF(E10,D10,"m")&gt;0,DATEDIF(E10,D10,"m")-DATEDIF(E10,D10,"y")*12,DATEDIF(E10,D10,"m"))&amp;" месяца",IF(DATEDIF(E10,D10,"m")&gt;0,DATEDIF(E10,D10,"m")-DATEDIF(E10,D10,"y")*12,DATEDIF(E10,D10,"m"))&amp;" месяцев"))</f>
        <v>3 месяца</v>
      </c>
      <c r="F12" t="str">
        <f>IF((36-DAY(D10+36-DAY(D10)))+DAY(D10)-DAY(E10)&gt;=36-DAY(D10+36-DAY(D10)),DAY(D10)-DAY(E10),(36-DAY(D10+36-DAY(D10)))+(DAY(D10)-DAY(E10)))&amp;" "&amp;LOOKUP(IF((36-DAY(D10+36-DAY(D10)))+DAY(D10)-DAY(E10)&gt;=36-DAY(D10+36-DAY(D10)),DAY(D10)-DAY(E10),(36-DAY(D10+36-DAY(D10)))+(DAY(D10)-DAY(E10))),{0;1;2;5;21;22;25;31},{"дней";"день";"дня";"дней";"день";"дня";"дней";"день"})</f>
        <v>18 дней</v>
      </c>
    </row>
    <row r="13" spans="1:13" x14ac:dyDescent="0.25">
      <c r="E13" t="str">
        <f>IF(DATEDIF(E10,D10,"m")&gt;0,DATEDIF(E10,D10,"m")-DATEDIF(E10,D10,"y")*12,DATEDIF(E10,D10,"m"))&amp;LOOKUP(IF(DATEDIF(E10,D10,"m")&gt;0,DATEDIF(E10,D10,"m")-DATEDIF(E10,D10,"y")*12,DATEDIF(E10,D10,"m")),{0;1;2;5},{" месяцев";" месяц";" месяца";" месяцев"})</f>
        <v>3 месяца</v>
      </c>
    </row>
    <row r="14" spans="1:13" x14ac:dyDescent="0.25">
      <c r="G14" s="5"/>
    </row>
    <row r="18" spans="8:8" ht="15.75" x14ac:dyDescent="0.3">
      <c r="H18" s="8"/>
    </row>
  </sheetData>
  <mergeCells count="7">
    <mergeCell ref="J1:L1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5" sqref="J5"/>
    </sheetView>
  </sheetViews>
  <sheetFormatPr defaultRowHeight="15" x14ac:dyDescent="0.25"/>
  <cols>
    <col min="4" max="4" width="3" bestFit="1" customWidth="1"/>
    <col min="7" max="7" width="3" bestFit="1" customWidth="1"/>
  </cols>
  <sheetData>
    <row r="1" spans="1:10" x14ac:dyDescent="0.25">
      <c r="A1" s="2">
        <v>0</v>
      </c>
      <c r="B1" s="2" t="s">
        <v>0</v>
      </c>
      <c r="D1">
        <v>0</v>
      </c>
      <c r="E1" t="s">
        <v>3</v>
      </c>
      <c r="G1">
        <v>0</v>
      </c>
      <c r="H1" t="s">
        <v>6</v>
      </c>
      <c r="J1" t="s">
        <v>9</v>
      </c>
    </row>
    <row r="2" spans="1:10" x14ac:dyDescent="0.25">
      <c r="A2" s="3">
        <v>1</v>
      </c>
      <c r="B2" s="3" t="s">
        <v>1</v>
      </c>
      <c r="D2">
        <v>1</v>
      </c>
      <c r="E2" t="s">
        <v>4</v>
      </c>
      <c r="G2" s="4">
        <v>1</v>
      </c>
      <c r="H2" s="4" t="s">
        <v>7</v>
      </c>
      <c r="J2" t="s">
        <v>10</v>
      </c>
    </row>
    <row r="3" spans="1:10" x14ac:dyDescent="0.25">
      <c r="A3">
        <v>2</v>
      </c>
      <c r="B3" t="s">
        <v>2</v>
      </c>
      <c r="D3">
        <v>2</v>
      </c>
      <c r="E3" t="s">
        <v>5</v>
      </c>
      <c r="G3" s="2">
        <v>2</v>
      </c>
      <c r="H3" s="2" t="s">
        <v>8</v>
      </c>
      <c r="J3" t="s">
        <v>11</v>
      </c>
    </row>
    <row r="4" spans="1:10" x14ac:dyDescent="0.25">
      <c r="A4">
        <v>3</v>
      </c>
      <c r="B4" t="s">
        <v>2</v>
      </c>
      <c r="D4">
        <v>3</v>
      </c>
      <c r="E4" t="s">
        <v>5</v>
      </c>
      <c r="G4" s="2">
        <v>3</v>
      </c>
      <c r="H4" s="2" t="s">
        <v>8</v>
      </c>
      <c r="J4" t="s">
        <v>12</v>
      </c>
    </row>
    <row r="5" spans="1:10" x14ac:dyDescent="0.25">
      <c r="A5">
        <v>4</v>
      </c>
      <c r="B5" t="s">
        <v>2</v>
      </c>
      <c r="D5">
        <v>4</v>
      </c>
      <c r="E5" t="s">
        <v>5</v>
      </c>
      <c r="G5" s="2">
        <v>4</v>
      </c>
      <c r="H5" s="2" t="s">
        <v>8</v>
      </c>
    </row>
    <row r="6" spans="1:10" x14ac:dyDescent="0.25">
      <c r="A6" s="2">
        <v>5</v>
      </c>
      <c r="B6" s="2" t="s">
        <v>0</v>
      </c>
      <c r="D6">
        <v>5</v>
      </c>
      <c r="E6" t="s">
        <v>3</v>
      </c>
      <c r="G6" s="3">
        <v>5</v>
      </c>
      <c r="H6" s="3" t="s">
        <v>6</v>
      </c>
    </row>
    <row r="7" spans="1:10" x14ac:dyDescent="0.25">
      <c r="A7" s="2">
        <v>6</v>
      </c>
      <c r="B7" s="2" t="s">
        <v>0</v>
      </c>
      <c r="D7">
        <v>6</v>
      </c>
      <c r="E7" t="s">
        <v>3</v>
      </c>
      <c r="G7" s="3">
        <v>6</v>
      </c>
      <c r="H7" s="3" t="s">
        <v>6</v>
      </c>
    </row>
    <row r="8" spans="1:10" x14ac:dyDescent="0.25">
      <c r="A8" s="2">
        <v>7</v>
      </c>
      <c r="B8" s="2" t="s">
        <v>0</v>
      </c>
      <c r="D8">
        <v>7</v>
      </c>
      <c r="E8" t="s">
        <v>3</v>
      </c>
      <c r="G8" s="3">
        <v>7</v>
      </c>
      <c r="H8" s="3" t="s">
        <v>6</v>
      </c>
    </row>
    <row r="9" spans="1:10" x14ac:dyDescent="0.25">
      <c r="A9" s="2">
        <v>8</v>
      </c>
      <c r="B9" s="2" t="s">
        <v>0</v>
      </c>
      <c r="D9">
        <v>8</v>
      </c>
      <c r="E9" t="s">
        <v>3</v>
      </c>
      <c r="G9" s="3">
        <v>8</v>
      </c>
      <c r="H9" s="3" t="s">
        <v>6</v>
      </c>
    </row>
    <row r="10" spans="1:10" x14ac:dyDescent="0.25">
      <c r="A10" s="2">
        <v>9</v>
      </c>
      <c r="B10" s="2" t="s">
        <v>0</v>
      </c>
      <c r="D10">
        <v>9</v>
      </c>
      <c r="E10" t="s">
        <v>3</v>
      </c>
      <c r="G10" s="3">
        <v>9</v>
      </c>
      <c r="H10" s="3" t="s">
        <v>6</v>
      </c>
    </row>
    <row r="11" spans="1:10" x14ac:dyDescent="0.25">
      <c r="A11" s="2">
        <v>10</v>
      </c>
      <c r="B11" s="2" t="s">
        <v>0</v>
      </c>
      <c r="D11">
        <v>10</v>
      </c>
      <c r="E11" t="s">
        <v>3</v>
      </c>
      <c r="G11" s="3">
        <v>10</v>
      </c>
      <c r="H11" s="3" t="s">
        <v>6</v>
      </c>
    </row>
    <row r="12" spans="1:10" x14ac:dyDescent="0.25">
      <c r="A12" s="4">
        <v>11</v>
      </c>
      <c r="B12" s="4" t="s">
        <v>0</v>
      </c>
      <c r="D12">
        <v>11</v>
      </c>
      <c r="E12" t="s">
        <v>3</v>
      </c>
      <c r="G12" s="3">
        <v>11</v>
      </c>
      <c r="H12" s="3" t="s">
        <v>6</v>
      </c>
    </row>
    <row r="13" spans="1:10" x14ac:dyDescent="0.25">
      <c r="A13" s="4">
        <v>12</v>
      </c>
      <c r="B13" s="4" t="s">
        <v>0</v>
      </c>
      <c r="D13">
        <v>12</v>
      </c>
      <c r="E13" t="s">
        <v>3</v>
      </c>
      <c r="G13" s="3">
        <v>12</v>
      </c>
      <c r="H13" s="3" t="s">
        <v>6</v>
      </c>
    </row>
    <row r="14" spans="1:10" x14ac:dyDescent="0.25">
      <c r="A14" s="4">
        <v>13</v>
      </c>
      <c r="B14" s="4" t="s">
        <v>0</v>
      </c>
      <c r="G14" s="3">
        <v>13</v>
      </c>
      <c r="H14" s="3" t="s">
        <v>6</v>
      </c>
    </row>
    <row r="15" spans="1:10" x14ac:dyDescent="0.25">
      <c r="A15" s="4">
        <v>14</v>
      </c>
      <c r="B15" s="4" t="s">
        <v>0</v>
      </c>
      <c r="G15" s="3">
        <v>14</v>
      </c>
      <c r="H15" s="3" t="s">
        <v>6</v>
      </c>
    </row>
    <row r="16" spans="1:10" x14ac:dyDescent="0.25">
      <c r="A16" s="2">
        <v>15</v>
      </c>
      <c r="B16" s="2" t="s">
        <v>0</v>
      </c>
      <c r="G16" s="3">
        <v>15</v>
      </c>
      <c r="H16" s="3" t="s">
        <v>6</v>
      </c>
    </row>
    <row r="17" spans="1:8" x14ac:dyDescent="0.25">
      <c r="A17" s="2">
        <v>16</v>
      </c>
      <c r="B17" s="2" t="s">
        <v>0</v>
      </c>
      <c r="G17" s="3">
        <v>16</v>
      </c>
      <c r="H17" s="3" t="s">
        <v>6</v>
      </c>
    </row>
    <row r="18" spans="1:8" x14ac:dyDescent="0.25">
      <c r="A18" s="2">
        <v>17</v>
      </c>
      <c r="B18" s="2" t="s">
        <v>0</v>
      </c>
      <c r="G18" s="3">
        <v>17</v>
      </c>
      <c r="H18" s="3" t="s">
        <v>6</v>
      </c>
    </row>
    <row r="19" spans="1:8" x14ac:dyDescent="0.25">
      <c r="A19" s="2">
        <v>18</v>
      </c>
      <c r="B19" s="2" t="s">
        <v>0</v>
      </c>
      <c r="G19" s="3">
        <v>18</v>
      </c>
      <c r="H19" s="3" t="s">
        <v>6</v>
      </c>
    </row>
    <row r="20" spans="1:8" x14ac:dyDescent="0.25">
      <c r="A20" s="2">
        <v>19</v>
      </c>
      <c r="B20" s="2" t="s">
        <v>0</v>
      </c>
      <c r="G20" s="3">
        <v>19</v>
      </c>
      <c r="H20" s="3" t="s">
        <v>6</v>
      </c>
    </row>
    <row r="21" spans="1:8" x14ac:dyDescent="0.25">
      <c r="A21" s="2">
        <v>20</v>
      </c>
      <c r="B21" s="2" t="s">
        <v>0</v>
      </c>
      <c r="G21" s="3">
        <v>20</v>
      </c>
      <c r="H21" s="3" t="s">
        <v>6</v>
      </c>
    </row>
    <row r="22" spans="1:8" x14ac:dyDescent="0.25">
      <c r="A22" s="3">
        <v>21</v>
      </c>
      <c r="B22" s="3" t="s">
        <v>1</v>
      </c>
      <c r="G22" s="4">
        <v>21</v>
      </c>
      <c r="H22" s="4" t="s">
        <v>7</v>
      </c>
    </row>
    <row r="23" spans="1:8" x14ac:dyDescent="0.25">
      <c r="A23">
        <v>22</v>
      </c>
      <c r="B23" t="s">
        <v>2</v>
      </c>
      <c r="G23" s="2">
        <v>22</v>
      </c>
      <c r="H23" s="2" t="s">
        <v>8</v>
      </c>
    </row>
    <row r="24" spans="1:8" x14ac:dyDescent="0.25">
      <c r="A24">
        <v>23</v>
      </c>
      <c r="B24" t="s">
        <v>2</v>
      </c>
      <c r="G24" s="2">
        <v>23</v>
      </c>
      <c r="H24" s="2" t="s">
        <v>8</v>
      </c>
    </row>
    <row r="25" spans="1:8" x14ac:dyDescent="0.25">
      <c r="A25">
        <v>24</v>
      </c>
      <c r="B25" t="s">
        <v>2</v>
      </c>
      <c r="G25" s="2">
        <v>24</v>
      </c>
      <c r="H25" s="2" t="s">
        <v>8</v>
      </c>
    </row>
    <row r="26" spans="1:8" x14ac:dyDescent="0.25">
      <c r="A26" s="2">
        <v>25</v>
      </c>
      <c r="B26" s="2" t="s">
        <v>0</v>
      </c>
      <c r="G26">
        <v>25</v>
      </c>
      <c r="H26" t="s">
        <v>6</v>
      </c>
    </row>
    <row r="27" spans="1:8" x14ac:dyDescent="0.25">
      <c r="A27" s="2">
        <v>26</v>
      </c>
      <c r="B27" s="2" t="s">
        <v>0</v>
      </c>
      <c r="G27">
        <v>26</v>
      </c>
      <c r="H27" t="s">
        <v>6</v>
      </c>
    </row>
    <row r="28" spans="1:8" x14ac:dyDescent="0.25">
      <c r="A28" s="2">
        <v>27</v>
      </c>
      <c r="B28" s="2" t="s">
        <v>0</v>
      </c>
      <c r="G28">
        <v>27</v>
      </c>
      <c r="H28" t="s">
        <v>6</v>
      </c>
    </row>
    <row r="29" spans="1:8" x14ac:dyDescent="0.25">
      <c r="A29" s="2">
        <v>28</v>
      </c>
      <c r="B29" s="2" t="s">
        <v>0</v>
      </c>
      <c r="G29">
        <v>28</v>
      </c>
      <c r="H29" t="s">
        <v>6</v>
      </c>
    </row>
    <row r="30" spans="1:8" x14ac:dyDescent="0.25">
      <c r="A30" s="2">
        <v>29</v>
      </c>
      <c r="B30" s="2" t="s">
        <v>0</v>
      </c>
      <c r="G30">
        <v>29</v>
      </c>
      <c r="H30" t="s">
        <v>6</v>
      </c>
    </row>
    <row r="31" spans="1:8" x14ac:dyDescent="0.25">
      <c r="A31" s="2">
        <v>30</v>
      </c>
      <c r="B31" s="2" t="s">
        <v>0</v>
      </c>
      <c r="G31">
        <v>30</v>
      </c>
      <c r="H31" t="s">
        <v>6</v>
      </c>
    </row>
    <row r="32" spans="1:8" x14ac:dyDescent="0.25">
      <c r="A32" s="3">
        <v>31</v>
      </c>
      <c r="B32" s="3" t="s">
        <v>1</v>
      </c>
      <c r="G32" s="4">
        <v>31</v>
      </c>
      <c r="H32" s="4" t="s">
        <v>7</v>
      </c>
    </row>
    <row r="33" spans="1:2" x14ac:dyDescent="0.25">
      <c r="A33">
        <v>32</v>
      </c>
      <c r="B33" t="s">
        <v>2</v>
      </c>
    </row>
    <row r="34" spans="1:2" x14ac:dyDescent="0.25">
      <c r="A34">
        <v>33</v>
      </c>
      <c r="B34" t="s">
        <v>2</v>
      </c>
    </row>
    <row r="35" spans="1:2" x14ac:dyDescent="0.25">
      <c r="A35">
        <v>34</v>
      </c>
      <c r="B35" t="s">
        <v>2</v>
      </c>
    </row>
    <row r="36" spans="1:2" x14ac:dyDescent="0.25">
      <c r="A36" s="2">
        <v>35</v>
      </c>
      <c r="B36" s="2" t="s">
        <v>0</v>
      </c>
    </row>
    <row r="37" spans="1:2" x14ac:dyDescent="0.25">
      <c r="A37" s="2">
        <v>36</v>
      </c>
      <c r="B37" s="2" t="s">
        <v>0</v>
      </c>
    </row>
    <row r="38" spans="1:2" x14ac:dyDescent="0.25">
      <c r="A38" s="2">
        <v>37</v>
      </c>
      <c r="B38" s="2" t="s">
        <v>0</v>
      </c>
    </row>
    <row r="39" spans="1:2" x14ac:dyDescent="0.25">
      <c r="A39" s="2">
        <v>38</v>
      </c>
      <c r="B39" s="2" t="s">
        <v>0</v>
      </c>
    </row>
    <row r="40" spans="1:2" x14ac:dyDescent="0.25">
      <c r="A40" s="2">
        <v>39</v>
      </c>
      <c r="B40" s="2" t="s">
        <v>0</v>
      </c>
    </row>
    <row r="41" spans="1:2" x14ac:dyDescent="0.25">
      <c r="A41" s="2">
        <v>40</v>
      </c>
      <c r="B41" s="2" t="s">
        <v>0</v>
      </c>
    </row>
    <row r="42" spans="1:2" x14ac:dyDescent="0.25">
      <c r="A42" s="3">
        <v>41</v>
      </c>
      <c r="B42" s="3" t="s">
        <v>1</v>
      </c>
    </row>
    <row r="43" spans="1:2" x14ac:dyDescent="0.25">
      <c r="A43">
        <v>42</v>
      </c>
      <c r="B43" t="s">
        <v>2</v>
      </c>
    </row>
    <row r="44" spans="1:2" x14ac:dyDescent="0.25">
      <c r="A44">
        <v>43</v>
      </c>
      <c r="B44" t="s">
        <v>2</v>
      </c>
    </row>
    <row r="45" spans="1:2" x14ac:dyDescent="0.25">
      <c r="A45">
        <v>44</v>
      </c>
      <c r="B45" t="s">
        <v>2</v>
      </c>
    </row>
    <row r="46" spans="1:2" x14ac:dyDescent="0.25">
      <c r="A46" s="2">
        <v>45</v>
      </c>
      <c r="B46" s="2" t="s">
        <v>0</v>
      </c>
    </row>
    <row r="47" spans="1:2" x14ac:dyDescent="0.25">
      <c r="A47" s="2">
        <v>46</v>
      </c>
      <c r="B47" s="2" t="s">
        <v>0</v>
      </c>
    </row>
    <row r="48" spans="1:2" x14ac:dyDescent="0.25">
      <c r="A48" s="2">
        <v>47</v>
      </c>
      <c r="B48" s="2" t="s">
        <v>0</v>
      </c>
    </row>
    <row r="49" spans="1:2" x14ac:dyDescent="0.25">
      <c r="A49" s="2">
        <v>48</v>
      </c>
      <c r="B49" s="2" t="s">
        <v>0</v>
      </c>
    </row>
    <row r="50" spans="1:2" x14ac:dyDescent="0.25">
      <c r="A50" s="2">
        <v>49</v>
      </c>
      <c r="B50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даты</vt:lpstr>
    </vt:vector>
  </TitlesOfParts>
  <Company>GK BLOCK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Ярослав</cp:lastModifiedBy>
  <dcterms:created xsi:type="dcterms:W3CDTF">2010-10-15T06:08:22Z</dcterms:created>
  <dcterms:modified xsi:type="dcterms:W3CDTF">2015-12-02T13:54:02Z</dcterms:modified>
</cp:coreProperties>
</file>