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definedNames>
    <definedName name="_xlnm.Print_Area" localSheetId="0">Лист1!$A$9:$AB$37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X21" i="1" l="1"/>
  <c r="V21" i="1"/>
  <c r="V13" i="1"/>
  <c r="H31" i="1" l="1"/>
  <c r="H29" i="1" l="1"/>
  <c r="AM12" i="1" l="1"/>
  <c r="AG12" i="1"/>
  <c r="N31" i="1"/>
  <c r="L31" i="1"/>
  <c r="N29" i="1"/>
  <c r="L29" i="1"/>
  <c r="K31" i="1"/>
  <c r="I31" i="1"/>
  <c r="J32" i="1" s="1"/>
  <c r="K29" i="1"/>
  <c r="I29" i="1"/>
  <c r="K27" i="1"/>
  <c r="I27" i="1"/>
  <c r="K25" i="1"/>
  <c r="I25" i="1"/>
  <c r="F31" i="1"/>
  <c r="F29" i="1"/>
  <c r="G30" i="1" s="1"/>
  <c r="H27" i="1"/>
  <c r="F27" i="1"/>
  <c r="H25" i="1"/>
  <c r="F25" i="1"/>
  <c r="F21" i="1"/>
  <c r="E31" i="1"/>
  <c r="C31" i="1"/>
  <c r="E29" i="1"/>
  <c r="C29" i="1"/>
  <c r="H23" i="1"/>
  <c r="F23" i="1"/>
  <c r="H21" i="1"/>
  <c r="E27" i="1"/>
  <c r="C27" i="1"/>
  <c r="C25" i="1"/>
  <c r="E25" i="1"/>
  <c r="E23" i="1"/>
  <c r="C23" i="1"/>
  <c r="C21" i="1"/>
  <c r="E21" i="1"/>
  <c r="E19" i="1"/>
  <c r="C19" i="1"/>
  <c r="E17" i="1"/>
  <c r="G16" i="1"/>
  <c r="G15" i="1"/>
  <c r="P28" i="1"/>
  <c r="P27" i="1"/>
  <c r="P26" i="1"/>
  <c r="P25" i="1"/>
  <c r="M24" i="1"/>
  <c r="M23" i="1"/>
  <c r="P24" i="1"/>
  <c r="P23" i="1"/>
  <c r="P22" i="1"/>
  <c r="P21" i="1"/>
  <c r="M22" i="1"/>
  <c r="M21" i="1"/>
  <c r="P20" i="1"/>
  <c r="P19" i="1"/>
  <c r="M20" i="1"/>
  <c r="M19" i="1"/>
  <c r="J20" i="1"/>
  <c r="J19" i="1"/>
  <c r="J18" i="1"/>
  <c r="J17" i="1"/>
  <c r="M18" i="1"/>
  <c r="M17" i="1"/>
  <c r="P18" i="1"/>
  <c r="P17" i="1"/>
  <c r="P15" i="1"/>
  <c r="P16" i="1"/>
  <c r="M15" i="1"/>
  <c r="M16" i="1"/>
  <c r="J15" i="1"/>
  <c r="J16" i="1"/>
  <c r="P14" i="1"/>
  <c r="P13" i="1"/>
  <c r="M14" i="1"/>
  <c r="M13" i="1"/>
  <c r="J14" i="1"/>
  <c r="J13" i="1"/>
  <c r="G13" i="1"/>
  <c r="X17" i="1" l="1"/>
  <c r="X29" i="1"/>
  <c r="V25" i="1"/>
  <c r="X25" i="1"/>
  <c r="M29" i="1"/>
  <c r="V29" i="1"/>
  <c r="M32" i="1"/>
  <c r="G22" i="1"/>
  <c r="G26" i="1"/>
  <c r="D20" i="1"/>
  <c r="D24" i="1"/>
  <c r="D28" i="1"/>
  <c r="J31" i="1"/>
  <c r="M31" i="1"/>
  <c r="D30" i="1"/>
  <c r="D32" i="1"/>
  <c r="G28" i="1"/>
  <c r="G32" i="1"/>
  <c r="J26" i="1"/>
  <c r="J28" i="1"/>
  <c r="J30" i="1"/>
  <c r="D26" i="1"/>
  <c r="J29" i="1"/>
  <c r="M30" i="1"/>
  <c r="D22" i="1"/>
  <c r="G24" i="1"/>
  <c r="J27" i="1"/>
  <c r="J25" i="1"/>
  <c r="G31" i="1"/>
  <c r="G29" i="1"/>
  <c r="G27" i="1"/>
  <c r="G25" i="1"/>
  <c r="D31" i="1"/>
  <c r="D29" i="1"/>
  <c r="G23" i="1"/>
  <c r="G21" i="1"/>
  <c r="D27" i="1"/>
  <c r="D25" i="1"/>
  <c r="D23" i="1"/>
  <c r="D21" i="1"/>
  <c r="D19" i="1"/>
  <c r="P32" i="1"/>
  <c r="Q31" i="1"/>
  <c r="O31" i="1"/>
  <c r="P30" i="1"/>
  <c r="Q29" i="1"/>
  <c r="O29" i="1"/>
  <c r="M28" i="1"/>
  <c r="N27" i="1"/>
  <c r="L27" i="1"/>
  <c r="M26" i="1"/>
  <c r="N25" i="1"/>
  <c r="L25" i="1"/>
  <c r="J24" i="1"/>
  <c r="K23" i="1"/>
  <c r="I23" i="1"/>
  <c r="J22" i="1"/>
  <c r="K21" i="1"/>
  <c r="I21" i="1"/>
  <c r="G20" i="1"/>
  <c r="H19" i="1"/>
  <c r="F19" i="1"/>
  <c r="G18" i="1"/>
  <c r="H17" i="1"/>
  <c r="F17" i="1"/>
  <c r="D16" i="1"/>
  <c r="E15" i="1"/>
  <c r="C15" i="1"/>
  <c r="D14" i="1"/>
  <c r="E13" i="1"/>
  <c r="C13" i="1"/>
  <c r="F11" i="1"/>
  <c r="O11" i="1"/>
  <c r="L11" i="1"/>
  <c r="I11" i="1"/>
  <c r="C11" i="1"/>
  <c r="U21" i="1" l="1"/>
  <c r="Y25" i="1"/>
  <c r="T25" i="1"/>
  <c r="T29" i="1"/>
  <c r="S21" i="1"/>
  <c r="U25" i="1"/>
  <c r="S29" i="1"/>
  <c r="T21" i="1"/>
  <c r="S25" i="1"/>
  <c r="U29" i="1"/>
  <c r="Z25" i="1"/>
  <c r="R25" i="1" l="1"/>
  <c r="Z29" i="1"/>
  <c r="AF29" i="1" s="1"/>
  <c r="Y29" i="1"/>
  <c r="R21" i="1"/>
  <c r="R29" i="1"/>
  <c r="Z21" i="1"/>
  <c r="Y21" i="1"/>
  <c r="AH25" i="1"/>
  <c r="AF27" i="1"/>
  <c r="AG28" i="1"/>
  <c r="AF25" i="1"/>
  <c r="AH27" i="1"/>
  <c r="AL25" i="1"/>
  <c r="AG26" i="1"/>
  <c r="AL27" i="1"/>
  <c r="AN25" i="1"/>
  <c r="AM26" i="1"/>
  <c r="AN27" i="1"/>
  <c r="AM28" i="1"/>
  <c r="AM30" i="1"/>
  <c r="AH31" i="1" l="1"/>
  <c r="AG32" i="1"/>
  <c r="AG30" i="1"/>
  <c r="AL31" i="1"/>
  <c r="AL29" i="1"/>
  <c r="AF31" i="1"/>
  <c r="AH29" i="1"/>
  <c r="AM32" i="1"/>
  <c r="AN31" i="1"/>
  <c r="AN29" i="1"/>
  <c r="AN21" i="1"/>
  <c r="AF23" i="1"/>
  <c r="AG22" i="1"/>
  <c r="AG24" i="1"/>
  <c r="AH23" i="1"/>
  <c r="AP12" i="1"/>
  <c r="AP22" i="1" s="1"/>
  <c r="AH21" i="1"/>
  <c r="AM24" i="1"/>
  <c r="AL21" i="1"/>
  <c r="AF21" i="1"/>
  <c r="AN23" i="1"/>
  <c r="AM22" i="1"/>
  <c r="AL23" i="1"/>
  <c r="AQ21" i="1" l="1"/>
  <c r="AP24" i="1"/>
  <c r="AP32" i="1"/>
  <c r="AO29" i="1"/>
  <c r="AO31" i="1"/>
  <c r="AQ29" i="1"/>
  <c r="AQ31" i="1"/>
  <c r="AO27" i="1"/>
  <c r="AP26" i="1"/>
  <c r="AP30" i="1"/>
  <c r="AQ25" i="1"/>
  <c r="AQ27" i="1"/>
  <c r="AO23" i="1"/>
  <c r="AQ23" i="1"/>
  <c r="AO21" i="1"/>
  <c r="AP28" i="1"/>
  <c r="AO25" i="1"/>
  <c r="X13" i="1" l="1"/>
  <c r="Y13" i="1" s="1"/>
  <c r="C17" i="1"/>
  <c r="D18" i="1" s="1"/>
  <c r="U13" i="1"/>
  <c r="D17" i="1" l="1"/>
  <c r="T17" i="1"/>
  <c r="S13" i="1"/>
  <c r="T13" i="1"/>
  <c r="V17" i="1"/>
  <c r="Y17" i="1" s="1"/>
  <c r="S17" i="1" l="1"/>
  <c r="Z17" i="1" s="1"/>
  <c r="U17" i="1"/>
  <c r="R17" i="1" s="1"/>
  <c r="Z13" i="1"/>
  <c r="R13" i="1"/>
  <c r="AF19" i="1" l="1"/>
  <c r="AN17" i="1"/>
  <c r="AM20" i="1"/>
  <c r="AP20" i="1"/>
  <c r="AQ17" i="1"/>
  <c r="AH19" i="1"/>
  <c r="AQ19" i="1"/>
  <c r="AL19" i="1"/>
  <c r="AL17" i="1"/>
  <c r="AH17" i="1"/>
  <c r="AG20" i="1"/>
  <c r="AN19" i="1"/>
  <c r="AO17" i="1"/>
  <c r="AF17" i="1"/>
  <c r="AM18" i="1"/>
  <c r="AO19" i="1"/>
  <c r="AG18" i="1"/>
  <c r="AP18" i="1"/>
  <c r="AJ12" i="1"/>
  <c r="AK15" i="1" s="1"/>
  <c r="AL13" i="1"/>
  <c r="AM16" i="1"/>
  <c r="AN13" i="1"/>
  <c r="AO13" i="1"/>
  <c r="AH13" i="1"/>
  <c r="AH15" i="1"/>
  <c r="AM14" i="1"/>
  <c r="AJ16" i="1"/>
  <c r="AG14" i="1"/>
  <c r="AP16" i="1"/>
  <c r="AF13" i="1"/>
  <c r="AN15" i="1"/>
  <c r="AF15" i="1"/>
  <c r="AI13" i="1"/>
  <c r="AQ15" i="1"/>
  <c r="AP14" i="1"/>
  <c r="AL15" i="1"/>
  <c r="AG16" i="1"/>
  <c r="AO15" i="1"/>
  <c r="AI15" i="1"/>
  <c r="AQ13" i="1"/>
  <c r="AD12" i="1"/>
  <c r="AE19" i="1" s="1"/>
  <c r="AE13" i="1" l="1"/>
  <c r="AD14" i="1"/>
  <c r="AD16" i="1"/>
  <c r="AE15" i="1"/>
  <c r="AD18" i="1"/>
  <c r="AC17" i="1"/>
  <c r="AJ22" i="1"/>
  <c r="AJ24" i="1"/>
  <c r="AI29" i="1"/>
  <c r="AK31" i="1"/>
  <c r="AJ30" i="1"/>
  <c r="AJ28" i="1"/>
  <c r="AI23" i="1"/>
  <c r="AI31" i="1"/>
  <c r="AK25" i="1"/>
  <c r="AI27" i="1"/>
  <c r="AI25" i="1"/>
  <c r="AK27" i="1"/>
  <c r="AK23" i="1"/>
  <c r="AK21" i="1"/>
  <c r="AJ32" i="1"/>
  <c r="AI21" i="1"/>
  <c r="AK29" i="1"/>
  <c r="AJ26" i="1"/>
  <c r="AI19" i="1"/>
  <c r="AK17" i="1"/>
  <c r="AK19" i="1"/>
  <c r="AE23" i="1"/>
  <c r="AC23" i="1"/>
  <c r="AD32" i="1"/>
  <c r="AD24" i="1"/>
  <c r="AD22" i="1"/>
  <c r="AD30" i="1"/>
  <c r="AD28" i="1"/>
  <c r="AC27" i="1"/>
  <c r="AC31" i="1"/>
  <c r="AE31" i="1"/>
  <c r="AE27" i="1"/>
  <c r="AC25" i="1"/>
  <c r="AC29" i="1"/>
  <c r="AC21" i="1"/>
  <c r="AE29" i="1"/>
  <c r="AE21" i="1"/>
  <c r="AE25" i="1"/>
  <c r="AD26" i="1"/>
  <c r="AC13" i="1"/>
  <c r="AC15" i="1"/>
  <c r="AJ14" i="1"/>
  <c r="AK13" i="1"/>
  <c r="AE17" i="1"/>
  <c r="AD20" i="1"/>
  <c r="AJ18" i="1"/>
  <c r="AJ20" i="1"/>
  <c r="AI17" i="1"/>
  <c r="AC19" i="1"/>
  <c r="AR13" i="1" l="1"/>
  <c r="AU17" i="1"/>
  <c r="AU25" i="1"/>
  <c r="AS29" i="1"/>
  <c r="AU29" i="1"/>
  <c r="AS21" i="1"/>
  <c r="AS25" i="1"/>
  <c r="AR25" i="1"/>
  <c r="AU21" i="1"/>
  <c r="AU13" i="1"/>
  <c r="AR29" i="1"/>
  <c r="AS13" i="1"/>
  <c r="AR21" i="1"/>
  <c r="AR17" i="1"/>
  <c r="AS17" i="1"/>
  <c r="AV13" i="1" l="1"/>
  <c r="AA13" i="1" s="1"/>
  <c r="AV25" i="1"/>
  <c r="AA25" i="1" s="1"/>
  <c r="AV29" i="1"/>
  <c r="AA29" i="1" s="1"/>
  <c r="AV21" i="1"/>
  <c r="AA21" i="1" s="1"/>
  <c r="AV17" i="1"/>
  <c r="AA17" i="1" s="1"/>
  <c r="AB17" i="1" l="1"/>
  <c r="AB25" i="1"/>
  <c r="AB29" i="1"/>
  <c r="AB13" i="1"/>
  <c r="AB21" i="1"/>
</calcChain>
</file>

<file path=xl/sharedStrings.xml><?xml version="1.0" encoding="utf-8"?>
<sst xmlns="http://schemas.openxmlformats.org/spreadsheetml/2006/main" count="31" uniqueCount="22">
  <si>
    <t>№ п.п.</t>
  </si>
  <si>
    <t>Команда</t>
  </si>
  <si>
    <t>В</t>
  </si>
  <si>
    <t>Н</t>
  </si>
  <si>
    <t>П</t>
  </si>
  <si>
    <t>Разн</t>
  </si>
  <si>
    <t>Шайбы</t>
  </si>
  <si>
    <t>-</t>
  </si>
  <si>
    <t>Рейтинг</t>
  </si>
  <si>
    <t>Очки М собой</t>
  </si>
  <si>
    <t>Ш</t>
  </si>
  <si>
    <t>И</t>
  </si>
  <si>
    <t>РШ</t>
  </si>
  <si>
    <t>М</t>
  </si>
  <si>
    <t>О</t>
  </si>
  <si>
    <t>"Алекс-WOLF 07" Александровск</t>
  </si>
  <si>
    <t>"Алекс-WOLF 05" Александровск</t>
  </si>
  <si>
    <t>"Металлург" Соликамск</t>
  </si>
  <si>
    <t>ЖХК "Пантеры" Красновишерск</t>
  </si>
  <si>
    <t>"Северные волки" Красновишерск</t>
  </si>
  <si>
    <t>- Команда выходит в плей-офф</t>
  </si>
  <si>
    <t>- Команда не выходит в плей-офф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</si>
</sst>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Arial Rounded MT Bold"/>
      <family val="2"/>
    </font>
    <font>
      <b/>
      <sz val="10"/>
      <color theme="1"/>
      <name val="Arial Rounded MT Bold"/>
      <family val="2"/>
    </font>
    <font>
      <sz val="10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13" xfId="0" applyBorder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/>
    <xf numFmtId="0" fontId="7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Border="1" applyAlignment="1"/>
    <xf numFmtId="49" fontId="6" fillId="0" borderId="3" xfId="0" applyNumberFormat="1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7" borderId="3" xfId="0" applyFill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421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7</xdr:row>
      <xdr:rowOff>50007</xdr:rowOff>
    </xdr:from>
    <xdr:ext cx="8398617" cy="762000"/>
    <xdr:sp macro="" textlink="">
      <xdr:nvSpPr>
        <xdr:cNvPr id="2" name="Прямоугольник 1"/>
        <xdr:cNvSpPr/>
      </xdr:nvSpPr>
      <xdr:spPr>
        <a:xfrm>
          <a:off x="247650" y="1383507"/>
          <a:ext cx="8398617" cy="7620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Турнирная таблица</a:t>
          </a:r>
        </a:p>
      </xdr:txBody>
    </xdr:sp>
    <xdr:clientData/>
  </xdr:oneCellAnchor>
  <xdr:oneCellAnchor>
    <xdr:from>
      <xdr:col>0</xdr:col>
      <xdr:colOff>23815</xdr:colOff>
      <xdr:row>9</xdr:row>
      <xdr:rowOff>23812</xdr:rowOff>
    </xdr:from>
    <xdr:ext cx="9155904" cy="381000"/>
    <xdr:sp macro="" textlink="">
      <xdr:nvSpPr>
        <xdr:cNvPr id="3" name="Прямоугольник 2"/>
        <xdr:cNvSpPr/>
      </xdr:nvSpPr>
      <xdr:spPr>
        <a:xfrm>
          <a:off x="23815" y="2071687"/>
          <a:ext cx="9155904" cy="3810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15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  <a:latin typeface="+mn-lt"/>
              <a:ea typeface="+mn-ea"/>
              <a:cs typeface="+mn-cs"/>
            </a:rPr>
            <a:t>Зональных соревнований на приз клуба «Золотая шайба» имени А.В. Тарасова среди детей 2005-2006 г.р.</a:t>
          </a:r>
          <a:endParaRPr lang="ru-RU" sz="15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O37"/>
  <sheetViews>
    <sheetView tabSelected="1" topLeftCell="A11" zoomScale="80" zoomScaleNormal="80" zoomScaleSheetLayoutView="80" workbookViewId="0">
      <selection activeCell="I13" sqref="I13"/>
    </sheetView>
  </sheetViews>
  <sheetFormatPr defaultRowHeight="15" x14ac:dyDescent="0.25"/>
  <cols>
    <col min="1" max="1" width="7.42578125" customWidth="1"/>
    <col min="2" max="2" width="16.7109375" customWidth="1"/>
    <col min="3" max="21" width="4.7109375" customWidth="1"/>
    <col min="22" max="22" width="4.28515625" customWidth="1"/>
    <col min="23" max="23" width="2.7109375" customWidth="1"/>
    <col min="24" max="24" width="4.28515625" customWidth="1"/>
    <col min="25" max="26" width="4.7109375" customWidth="1"/>
    <col min="27" max="27" width="4.7109375" style="30" hidden="1" customWidth="1"/>
    <col min="28" max="43" width="4.7109375" customWidth="1"/>
    <col min="46" max="46" width="3.7109375" customWidth="1"/>
    <col min="50" max="50" width="3.7109375" customWidth="1"/>
  </cols>
  <sheetData>
    <row r="8" spans="1:61" ht="18" customHeight="1" x14ac:dyDescent="0.25"/>
    <row r="9" spans="1:61" ht="38.2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61" ht="31.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61" ht="15.75" thickBot="1" x14ac:dyDescent="0.3">
      <c r="A11" s="28"/>
      <c r="B11" s="28"/>
      <c r="C11" s="47" t="str">
        <f>B13</f>
        <v>"Алекс-WOLF 07" Александровск</v>
      </c>
      <c r="D11" s="47"/>
      <c r="E11" s="47"/>
      <c r="F11" s="47" t="str">
        <f>B17</f>
        <v>"Алекс-WOLF 05" Александровск</v>
      </c>
      <c r="G11" s="47"/>
      <c r="H11" s="47"/>
      <c r="I11" s="49" t="str">
        <f>B21</f>
        <v>"Металлург" Соликамск</v>
      </c>
      <c r="J11" s="49"/>
      <c r="K11" s="49"/>
      <c r="L11" s="49" t="str">
        <f>B25</f>
        <v>ЖХК "Пантеры" Красновишерск</v>
      </c>
      <c r="M11" s="49"/>
      <c r="N11" s="49"/>
      <c r="O11" s="49" t="str">
        <f>B29</f>
        <v>"Северные волки" Красновишерск</v>
      </c>
      <c r="P11" s="49"/>
      <c r="Q11" s="49"/>
      <c r="R11" s="52" t="s">
        <v>11</v>
      </c>
      <c r="S11" s="52" t="s">
        <v>2</v>
      </c>
      <c r="T11" s="52" t="s">
        <v>3</v>
      </c>
      <c r="U11" s="52" t="s">
        <v>4</v>
      </c>
      <c r="V11" s="52" t="s">
        <v>6</v>
      </c>
      <c r="W11" s="52"/>
      <c r="X11" s="52"/>
      <c r="Y11" s="51" t="s">
        <v>12</v>
      </c>
      <c r="Z11" s="52" t="s">
        <v>14</v>
      </c>
      <c r="AA11" s="60" t="s">
        <v>8</v>
      </c>
      <c r="AB11" s="52" t="s">
        <v>13</v>
      </c>
      <c r="AC11" s="2"/>
      <c r="AD11" s="3">
        <v>1</v>
      </c>
      <c r="AE11" s="4"/>
      <c r="AF11" s="2"/>
      <c r="AG11" s="3">
        <v>2</v>
      </c>
      <c r="AH11" s="4"/>
      <c r="AI11" s="2"/>
      <c r="AJ11" s="3">
        <v>3</v>
      </c>
      <c r="AK11" s="4"/>
      <c r="AL11" s="2"/>
      <c r="AM11" s="3">
        <v>4</v>
      </c>
      <c r="AN11" s="4"/>
      <c r="AO11" s="2"/>
      <c r="AP11" s="3">
        <v>5</v>
      </c>
      <c r="AQ11" s="4"/>
    </row>
    <row r="12" spans="1:61" x14ac:dyDescent="0.25">
      <c r="A12" s="29" t="s">
        <v>0</v>
      </c>
      <c r="B12" s="29" t="s">
        <v>1</v>
      </c>
      <c r="C12" s="48">
        <v>1</v>
      </c>
      <c r="D12" s="48"/>
      <c r="E12" s="48"/>
      <c r="F12" s="48">
        <v>2</v>
      </c>
      <c r="G12" s="48"/>
      <c r="H12" s="48"/>
      <c r="I12" s="48">
        <v>3</v>
      </c>
      <c r="J12" s="48"/>
      <c r="K12" s="48"/>
      <c r="L12" s="48">
        <v>4</v>
      </c>
      <c r="M12" s="48"/>
      <c r="N12" s="48"/>
      <c r="O12" s="48">
        <v>5</v>
      </c>
      <c r="P12" s="48"/>
      <c r="Q12" s="48"/>
      <c r="R12" s="52"/>
      <c r="S12" s="52"/>
      <c r="T12" s="52"/>
      <c r="U12" s="52"/>
      <c r="V12" s="52"/>
      <c r="W12" s="52"/>
      <c r="X12" s="52"/>
      <c r="Y12" s="51"/>
      <c r="Z12" s="52"/>
      <c r="AA12" s="61"/>
      <c r="AB12" s="52"/>
      <c r="AC12" s="1"/>
      <c r="AD12" s="1">
        <f>Z13</f>
        <v>6</v>
      </c>
      <c r="AE12" s="1"/>
      <c r="AF12" s="1"/>
      <c r="AG12" s="1">
        <f>Z15</f>
        <v>0</v>
      </c>
      <c r="AH12" s="1"/>
      <c r="AI12" s="1"/>
      <c r="AJ12" s="1">
        <f>Z17</f>
        <v>4</v>
      </c>
      <c r="AK12" s="1"/>
      <c r="AL12" s="1"/>
      <c r="AM12" s="1">
        <f>Z19</f>
        <v>0</v>
      </c>
      <c r="AN12" s="1"/>
      <c r="AO12" s="1"/>
      <c r="AP12" s="1">
        <f>Z21</f>
        <v>6</v>
      </c>
      <c r="AQ12" s="1"/>
      <c r="AR12" t="s">
        <v>9</v>
      </c>
      <c r="AS12" s="8"/>
      <c r="AT12" s="9" t="s">
        <v>10</v>
      </c>
      <c r="AU12" s="10"/>
      <c r="AV12" s="11" t="s">
        <v>5</v>
      </c>
      <c r="AX12" s="75">
        <v>1</v>
      </c>
      <c r="AY12" s="66"/>
      <c r="AZ12" s="67"/>
      <c r="BA12" s="67"/>
      <c r="BB12" s="68"/>
      <c r="BC12" s="68"/>
    </row>
    <row r="13" spans="1:61" ht="15" customHeight="1" thickBot="1" x14ac:dyDescent="0.3">
      <c r="A13" s="45">
        <v>1</v>
      </c>
      <c r="B13" s="46" t="s">
        <v>15</v>
      </c>
      <c r="C13" s="31" t="str">
        <f>""</f>
        <v/>
      </c>
      <c r="D13" s="31"/>
      <c r="E13" s="31" t="str">
        <f>""</f>
        <v/>
      </c>
      <c r="F13" s="32">
        <v>5</v>
      </c>
      <c r="G13" s="33" t="str">
        <f>IF(ISBLANK(F13),"",":")</f>
        <v>:</v>
      </c>
      <c r="H13" s="34">
        <v>4</v>
      </c>
      <c r="I13" s="32">
        <v>1</v>
      </c>
      <c r="J13" s="33" t="str">
        <f>IF(ISBLANK(I13),"",":")</f>
        <v>:</v>
      </c>
      <c r="K13" s="33">
        <v>15</v>
      </c>
      <c r="L13" s="32">
        <v>2</v>
      </c>
      <c r="M13" s="33" t="str">
        <f>IF(ISBLANK(L13),"",":")</f>
        <v>:</v>
      </c>
      <c r="N13" s="33">
        <v>2</v>
      </c>
      <c r="O13" s="32">
        <v>6</v>
      </c>
      <c r="P13" s="33" t="str">
        <f>IF(ISBLANK(O13),"",":")</f>
        <v>:</v>
      </c>
      <c r="Q13" s="34">
        <v>4</v>
      </c>
      <c r="R13" s="53">
        <f>SUM(S13,T13,U13)</f>
        <v>5</v>
      </c>
      <c r="S13" s="53">
        <f>COUNTIF(C14:Q14,2)+COUNTIF(C16:Q16,2)</f>
        <v>2</v>
      </c>
      <c r="T13" s="53">
        <f>COUNTIF(C14:Q14,1)+COUNTIF(C16:Q16,1)</f>
        <v>2</v>
      </c>
      <c r="U13" s="53">
        <f>COUNTIF(C14:Q14,0)+COUNTIF(C16:Q16,0)</f>
        <v>1</v>
      </c>
      <c r="V13" s="53">
        <f>SUM(C13,C15,F13,I13,L13,O13,F15,I15,L15,O15)</f>
        <v>14</v>
      </c>
      <c r="W13" s="53" t="s">
        <v>7</v>
      </c>
      <c r="X13" s="53">
        <f>SUM(E13,E15,H13,H15,K13,K15,N13,N15,Q13,Q15)</f>
        <v>25</v>
      </c>
      <c r="Y13" s="53">
        <f>V13-X13</f>
        <v>-11</v>
      </c>
      <c r="Z13" s="53">
        <f>S13*2+T13*1</f>
        <v>6</v>
      </c>
      <c r="AA13" s="62">
        <f>Z13*100000000000000+ AR13*1000000000000 + (AV13+500)*1000000000 +(Y13+500)*1000000+S13*10000+V13*100+100-A13</f>
        <v>602498489021499</v>
      </c>
      <c r="AB13" s="56">
        <f>_xlfn.RANK.EQ(AA13,$AA$13:$AA$32)</f>
        <v>2</v>
      </c>
      <c r="AC13" s="12" t="str">
        <f>IF($Z13=AD$12,C13,"")</f>
        <v/>
      </c>
      <c r="AD13" s="13"/>
      <c r="AE13" s="13" t="str">
        <f>IF($Z13=AD$12,E13,"")</f>
        <v/>
      </c>
      <c r="AF13" s="5" t="str">
        <f>IF($Z13=AG$12,F13,"")</f>
        <v/>
      </c>
      <c r="AG13" s="16"/>
      <c r="AH13" s="6" t="str">
        <f>IF($Z13=AG$12,H13,"")</f>
        <v/>
      </c>
      <c r="AI13" s="5" t="str">
        <f>IF($Z13=AJ$12,I13,"")</f>
        <v/>
      </c>
      <c r="AJ13" s="16"/>
      <c r="AK13" s="6" t="str">
        <f>IF($Z13=AJ$12,K13,"")</f>
        <v/>
      </c>
      <c r="AL13" s="5" t="str">
        <f>IF($Z13=AM$12,L13,"")</f>
        <v/>
      </c>
      <c r="AM13" s="16"/>
      <c r="AN13" s="6" t="str">
        <f>IF($Z13=AM$12,N13,"")</f>
        <v/>
      </c>
      <c r="AO13" s="5">
        <f>IF($Z13=AP$12,O13,"")</f>
        <v>6</v>
      </c>
      <c r="AP13" s="16"/>
      <c r="AQ13" s="6">
        <f>IF($Z13=AP$12,Q13,"")</f>
        <v>4</v>
      </c>
      <c r="AR13" s="59">
        <f>SUM(AC14:AQ14)+SUM(AC16:AQ16)</f>
        <v>2</v>
      </c>
      <c r="AS13" s="59">
        <f>SUM(AC13,AC15,AF13,AF15,AI13,AI15,AL13,AL15,AO13,AO15)</f>
        <v>6</v>
      </c>
      <c r="AT13" s="59" t="s">
        <v>7</v>
      </c>
      <c r="AU13" s="59">
        <f>SUM(AE13,AE15,AH13,AH15,AK13,AK15,AN13,AN15,AQ13,AQ15)</f>
        <v>4</v>
      </c>
      <c r="AV13" s="59">
        <f>AR13-AU13</f>
        <v>-2</v>
      </c>
      <c r="AX13" s="75"/>
      <c r="AY13" s="69"/>
      <c r="AZ13" s="70"/>
      <c r="BA13" s="70"/>
      <c r="BB13" s="71"/>
      <c r="BC13" s="71"/>
    </row>
    <row r="14" spans="1:61" ht="15" customHeight="1" thickBot="1" x14ac:dyDescent="0.3">
      <c r="A14" s="45"/>
      <c r="B14" s="46"/>
      <c r="C14" s="31"/>
      <c r="D14" s="31" t="str">
        <f>""</f>
        <v/>
      </c>
      <c r="E14" s="31"/>
      <c r="F14" s="35">
        <v>1</v>
      </c>
      <c r="G14" s="36">
        <f>IF(IFERROR(F13*H13,0),3-(H13&gt;F13)*3+(F14&lt;&gt;"")*SIGN(H13-F13),"")</f>
        <v>2</v>
      </c>
      <c r="H14" s="37"/>
      <c r="I14" s="35"/>
      <c r="J14" s="36">
        <f>IF(OR(ISBLANK(I13),ISBLANK(K13)),"",IF(I13&gt;K13,2,IF(I13=K13,1,0)))</f>
        <v>0</v>
      </c>
      <c r="K14" s="37"/>
      <c r="L14" s="35"/>
      <c r="M14" s="36">
        <f>IF(OR(ISBLANK(L13),ISBLANK(N13)),"",IF(L13&gt;N13,2,IF(L13=N13,1,0)))</f>
        <v>1</v>
      </c>
      <c r="N14" s="36"/>
      <c r="O14" s="35"/>
      <c r="P14" s="36">
        <f>IF(OR(ISBLANK(O13),ISBLANK(Q13)),"",IF(O13&gt;Q13,2,IF(O13=Q13,1,0)))</f>
        <v>2</v>
      </c>
      <c r="Q14" s="37"/>
      <c r="R14" s="54"/>
      <c r="S14" s="54"/>
      <c r="T14" s="54"/>
      <c r="U14" s="54"/>
      <c r="V14" s="54"/>
      <c r="W14" s="54"/>
      <c r="X14" s="54"/>
      <c r="Y14" s="54"/>
      <c r="Z14" s="54"/>
      <c r="AA14" s="63"/>
      <c r="AB14" s="57"/>
      <c r="AC14" s="15"/>
      <c r="AD14" s="14" t="str">
        <f>IF($Z13=AD$12,D14,"")</f>
        <v/>
      </c>
      <c r="AE14" s="14"/>
      <c r="AF14" s="17"/>
      <c r="AG14" s="7" t="str">
        <f>IF($Z13=AG$12,G14,"")</f>
        <v/>
      </c>
      <c r="AH14" s="18"/>
      <c r="AI14" s="17"/>
      <c r="AJ14" s="7" t="str">
        <f>IF($Z13=AJ$12,J14,"")</f>
        <v/>
      </c>
      <c r="AK14" s="18"/>
      <c r="AL14" s="17"/>
      <c r="AM14" s="7" t="str">
        <f>IF($Z13=AM$12,M14,"")</f>
        <v/>
      </c>
      <c r="AN14" s="18"/>
      <c r="AO14" s="17"/>
      <c r="AP14" s="7">
        <f>IF($Z13=AP$12,P14,"")</f>
        <v>2</v>
      </c>
      <c r="AQ14" s="18"/>
      <c r="AR14" s="59"/>
      <c r="AS14" s="59"/>
      <c r="AT14" s="59"/>
      <c r="AU14" s="59"/>
      <c r="AV14" s="59"/>
      <c r="AX14" s="75"/>
      <c r="AY14" s="72"/>
      <c r="AZ14" s="73"/>
      <c r="BA14" s="73"/>
      <c r="BB14" s="74"/>
      <c r="BC14" s="74"/>
      <c r="BE14" s="66"/>
      <c r="BF14" s="67"/>
      <c r="BG14" s="67"/>
      <c r="BH14" s="68"/>
      <c r="BI14" s="68"/>
    </row>
    <row r="15" spans="1:61" ht="15" customHeight="1" thickBot="1" x14ac:dyDescent="0.3">
      <c r="A15" s="45"/>
      <c r="B15" s="46"/>
      <c r="C15" s="31" t="str">
        <f>""</f>
        <v/>
      </c>
      <c r="D15" s="31"/>
      <c r="E15" s="31" t="str">
        <f>""</f>
        <v/>
      </c>
      <c r="F15" s="32"/>
      <c r="G15" s="38" t="str">
        <f>IF(ISBLANK(F15),"",":")</f>
        <v/>
      </c>
      <c r="H15" s="33"/>
      <c r="I15" s="39"/>
      <c r="J15" s="38" t="str">
        <f>IF(ISBLANK(I15),"",":")</f>
        <v/>
      </c>
      <c r="K15" s="40"/>
      <c r="L15" s="39"/>
      <c r="M15" s="38" t="str">
        <f>IF(ISBLANK(L15),"",":")</f>
        <v/>
      </c>
      <c r="N15" s="38"/>
      <c r="O15" s="39"/>
      <c r="P15" s="38" t="str">
        <f>IF(ISBLANK(O15),"",":")</f>
        <v/>
      </c>
      <c r="Q15" s="40"/>
      <c r="R15" s="54"/>
      <c r="S15" s="54"/>
      <c r="T15" s="54"/>
      <c r="U15" s="54"/>
      <c r="V15" s="54"/>
      <c r="W15" s="54"/>
      <c r="X15" s="54"/>
      <c r="Y15" s="54"/>
      <c r="Z15" s="54"/>
      <c r="AA15" s="63"/>
      <c r="AB15" s="57"/>
      <c r="AC15" s="15" t="str">
        <f>IF($Z13=AD$12,C15,"")</f>
        <v/>
      </c>
      <c r="AD15" s="14"/>
      <c r="AE15" s="14" t="str">
        <f>IF($Z13=AD$12,E15,"")</f>
        <v/>
      </c>
      <c r="AF15" s="19" t="str">
        <f>IF($Z13=AG$12,F15,"")</f>
        <v/>
      </c>
      <c r="AG15" s="20"/>
      <c r="AH15" s="21" t="str">
        <f>IF($Z13=AG$12,H15,"")</f>
        <v/>
      </c>
      <c r="AI15" s="19" t="str">
        <f>IF($Z13=AJ$12,I15,"")</f>
        <v/>
      </c>
      <c r="AJ15" s="20"/>
      <c r="AK15" s="21" t="str">
        <f>IF($Z13=AJ$12,K15,"")</f>
        <v/>
      </c>
      <c r="AL15" s="19" t="str">
        <f>IF($Z13=AM$12,L15,"")</f>
        <v/>
      </c>
      <c r="AM15" s="20"/>
      <c r="AN15" s="21" t="str">
        <f>IF($Z13=AM$12,N15,"")</f>
        <v/>
      </c>
      <c r="AO15" s="19">
        <f>IF($Z13=AP$12,O15,"")</f>
        <v>0</v>
      </c>
      <c r="AP15" s="20"/>
      <c r="AQ15" s="21">
        <f>IF($Z13=AP$12,Q15,"")</f>
        <v>0</v>
      </c>
      <c r="AR15" s="59"/>
      <c r="AS15" s="59"/>
      <c r="AT15" s="59"/>
      <c r="AU15" s="59"/>
      <c r="AV15" s="59"/>
      <c r="BE15" s="69"/>
      <c r="BF15" s="70"/>
      <c r="BG15" s="70"/>
      <c r="BH15" s="71"/>
      <c r="BI15" s="71"/>
    </row>
    <row r="16" spans="1:61" ht="15" customHeight="1" thickBot="1" x14ac:dyDescent="0.3">
      <c r="A16" s="45"/>
      <c r="B16" s="46"/>
      <c r="C16" s="31"/>
      <c r="D16" s="31" t="str">
        <f>""</f>
        <v/>
      </c>
      <c r="E16" s="31"/>
      <c r="F16" s="35"/>
      <c r="G16" s="36" t="str">
        <f>IF(OR(ISBLANK(F15),ISBLANK(H15)),"",IF(F15&gt;H15,2,IF(F15=H15,1,0)))</f>
        <v/>
      </c>
      <c r="H16" s="36"/>
      <c r="I16" s="35"/>
      <c r="J16" s="36" t="str">
        <f>IF(OR(ISBLANK(I15),ISBLANK(K15)),"",IF(I15&gt;K15,2,IF(I15=K15,1,0)))</f>
        <v/>
      </c>
      <c r="K16" s="37"/>
      <c r="L16" s="35"/>
      <c r="M16" s="36" t="str">
        <f>IF(OR(ISBLANK(L15),ISBLANK(N15)),"",IF(L15&gt;N15,2,IF(L15=N15,1,0)))</f>
        <v/>
      </c>
      <c r="N16" s="36"/>
      <c r="O16" s="32"/>
      <c r="P16" s="36" t="str">
        <f>IF(OR(ISBLANK(O15),ISBLANK(Q15)),"",IF(O15&gt;Q15,2,IF(O15=Q15,1,0)))</f>
        <v/>
      </c>
      <c r="Q16" s="34"/>
      <c r="R16" s="55"/>
      <c r="S16" s="55"/>
      <c r="T16" s="55"/>
      <c r="U16" s="55"/>
      <c r="V16" s="55"/>
      <c r="W16" s="55"/>
      <c r="X16" s="55"/>
      <c r="Y16" s="55"/>
      <c r="Z16" s="55"/>
      <c r="AA16" s="64"/>
      <c r="AB16" s="58"/>
      <c r="AC16" s="15"/>
      <c r="AD16" s="14" t="str">
        <f>IF($Z13=AD$12,D16,"")</f>
        <v/>
      </c>
      <c r="AE16" s="14"/>
      <c r="AF16" s="19"/>
      <c r="AG16" s="20" t="str">
        <f>IF($Z13=AG$12,G16,"")</f>
        <v/>
      </c>
      <c r="AH16" s="21"/>
      <c r="AI16" s="19"/>
      <c r="AJ16" s="20" t="str">
        <f>IF($Z13=AJ$12,J16,"")</f>
        <v/>
      </c>
      <c r="AK16" s="21"/>
      <c r="AL16" s="19"/>
      <c r="AM16" s="20" t="str">
        <f>IF($Z13=AM$12,M16,"")</f>
        <v/>
      </c>
      <c r="AN16" s="21"/>
      <c r="AO16" s="19"/>
      <c r="AP16" s="20" t="str">
        <f>IF($Z13=AP$12,P16,"")</f>
        <v/>
      </c>
      <c r="AQ16" s="21"/>
      <c r="AR16" s="59"/>
      <c r="AS16" s="59"/>
      <c r="AT16" s="59"/>
      <c r="AU16" s="59"/>
      <c r="AV16" s="59"/>
      <c r="AX16" s="75">
        <v>4</v>
      </c>
      <c r="AY16" s="66"/>
      <c r="AZ16" s="67"/>
      <c r="BA16" s="67"/>
      <c r="BB16" s="68"/>
      <c r="BC16" s="68"/>
      <c r="BE16" s="72"/>
      <c r="BF16" s="73"/>
      <c r="BG16" s="73"/>
      <c r="BH16" s="74"/>
      <c r="BI16" s="74"/>
    </row>
    <row r="17" spans="1:67" ht="15" customHeight="1" thickBot="1" x14ac:dyDescent="0.3">
      <c r="A17" s="45">
        <v>2</v>
      </c>
      <c r="B17" s="46" t="s">
        <v>16</v>
      </c>
      <c r="C17" s="38">
        <f>IF(ISBLANK(H13),"",H13)</f>
        <v>4</v>
      </c>
      <c r="D17" s="38" t="str">
        <f>IF(C17="","",":")</f>
        <v>:</v>
      </c>
      <c r="E17" s="40">
        <f>IF(ISBLANK(F13),"",F13)</f>
        <v>5</v>
      </c>
      <c r="F17" s="31" t="str">
        <f>""</f>
        <v/>
      </c>
      <c r="G17" s="31"/>
      <c r="H17" s="31" t="str">
        <f>""</f>
        <v/>
      </c>
      <c r="I17" s="39">
        <v>1</v>
      </c>
      <c r="J17" s="38" t="str">
        <f>IF(ISBLANK(I17),"",":")</f>
        <v>:</v>
      </c>
      <c r="K17" s="40">
        <v>7</v>
      </c>
      <c r="L17" s="39">
        <v>3</v>
      </c>
      <c r="M17" s="38" t="str">
        <f>IF(ISBLANK(L17),"",":")</f>
        <v>:</v>
      </c>
      <c r="N17" s="38">
        <v>5</v>
      </c>
      <c r="O17" s="39">
        <v>6</v>
      </c>
      <c r="P17" s="38" t="str">
        <f>IF(ISBLANK(O17),"",":")</f>
        <v>:</v>
      </c>
      <c r="Q17" s="40">
        <v>2</v>
      </c>
      <c r="R17" s="53">
        <f t="shared" ref="R17" si="0">SUM(S17,T17,U17)</f>
        <v>5</v>
      </c>
      <c r="S17" s="53">
        <f>COUNTIF(C18:Q18,2)+COUNTIF(C20:Q20,2)</f>
        <v>1</v>
      </c>
      <c r="T17" s="53">
        <f>COUNTIF(C18:Q18,1)+COUNTIF(C20:Q20,1)</f>
        <v>2</v>
      </c>
      <c r="U17" s="53">
        <f>COUNTIF(C18:Q18,0)+COUNTIF(C20:Q20,0)</f>
        <v>2</v>
      </c>
      <c r="V17" s="53">
        <f t="shared" ref="V17" si="1">SUM(C17,C19,F17,I17,L17,O17,F19,I19,L19,O19)</f>
        <v>14</v>
      </c>
      <c r="W17" s="53" t="s">
        <v>7</v>
      </c>
      <c r="X17" s="53">
        <f t="shared" ref="X17" si="2">SUM(E17,E19,H17,H19,K17,K19,N17,N19,Q17,Q19)</f>
        <v>19</v>
      </c>
      <c r="Y17" s="53">
        <f t="shared" ref="Y17" si="3">V17-X17</f>
        <v>-5</v>
      </c>
      <c r="Z17" s="53">
        <f t="shared" ref="Z17" si="4">S17*2+T17*1</f>
        <v>4</v>
      </c>
      <c r="AA17" s="62">
        <f>Z17*100000000000000+ AR17*1000000000000 + (AV17+500)*1000000000 +(Y17+500)*1000000+S17*10000+V17*100+100-A17</f>
        <v>400493495011498</v>
      </c>
      <c r="AB17" s="56">
        <f>_xlfn.RANK.EQ(AA17,$AA$13:$AA$32)</f>
        <v>4</v>
      </c>
      <c r="AC17" s="22" t="str">
        <f>IF($Z17=AD$12,C17,"")</f>
        <v/>
      </c>
      <c r="AD17" s="23"/>
      <c r="AE17" s="23" t="str">
        <f>IF($Z17=AD$12,E17,"")</f>
        <v/>
      </c>
      <c r="AF17" s="12" t="str">
        <f>IF($Z17=AG$12,F17,"")</f>
        <v/>
      </c>
      <c r="AG17" s="13"/>
      <c r="AH17" s="13" t="str">
        <f>IF($Z17=AG$12,H17,"")</f>
        <v/>
      </c>
      <c r="AI17" s="22">
        <f>IF($Z17=AJ$12,I17,"")</f>
        <v>1</v>
      </c>
      <c r="AJ17" s="23"/>
      <c r="AK17" s="24">
        <f>IF($Z17=AJ$12,K17,"")</f>
        <v>7</v>
      </c>
      <c r="AL17" s="22" t="str">
        <f>IF($Z17=AM$12,L17,"")</f>
        <v/>
      </c>
      <c r="AM17" s="23"/>
      <c r="AN17" s="24" t="str">
        <f>IF($Z17=AM$12,N17,"")</f>
        <v/>
      </c>
      <c r="AO17" s="22" t="str">
        <f>IF($Z17=AP$12,O17,"")</f>
        <v/>
      </c>
      <c r="AP17" s="23"/>
      <c r="AQ17" s="24" t="str">
        <f>IF($Z17=AP$12,Q17,"")</f>
        <v/>
      </c>
      <c r="AR17" s="65">
        <f>SUM(AC18:AQ18)+SUM(AC20:AQ20)</f>
        <v>0</v>
      </c>
      <c r="AS17" s="59">
        <f t="shared" ref="AS17" si="5">SUM(AC17,AC19,AF17,AF19,AI17,AI19,AL17,AL19,AO17,AO19)</f>
        <v>1</v>
      </c>
      <c r="AT17" s="59" t="s">
        <v>7</v>
      </c>
      <c r="AU17" s="59">
        <f t="shared" ref="AU17" si="6">SUM(AE17,AE19,AH17,AH19,AK17,AK19,AN17,AN19,AQ17,AQ19)</f>
        <v>7</v>
      </c>
      <c r="AV17" s="59">
        <f t="shared" ref="AV17" si="7">AR17-AU17</f>
        <v>-7</v>
      </c>
      <c r="AX17" s="75"/>
      <c r="AY17" s="69"/>
      <c r="AZ17" s="70"/>
      <c r="BA17" s="70"/>
      <c r="BB17" s="71"/>
      <c r="BC17" s="71"/>
    </row>
    <row r="18" spans="1:67" ht="15" customHeight="1" thickBot="1" x14ac:dyDescent="0.3">
      <c r="A18" s="45"/>
      <c r="B18" s="46"/>
      <c r="C18" s="36">
        <v>1</v>
      </c>
      <c r="D18" s="36">
        <f>IF(IFERROR(C17*E17,0),3-(E17&gt;C17)*3+(C18&lt;&gt;"")*SIGN(E17-C17),"")</f>
        <v>1</v>
      </c>
      <c r="E18" s="37"/>
      <c r="F18" s="31"/>
      <c r="G18" s="31" t="str">
        <f>""</f>
        <v/>
      </c>
      <c r="H18" s="31"/>
      <c r="I18" s="32"/>
      <c r="J18" s="36">
        <f>IF(OR(ISBLANK(I17),ISBLANK(K17)),"",IF(I17&gt;K17,2,IF(I17=K17,1,0)))</f>
        <v>0</v>
      </c>
      <c r="K18" s="34"/>
      <c r="L18" s="32"/>
      <c r="M18" s="36">
        <f>IF(OR(ISBLANK(L17),ISBLANK(N17)),"",IF(L17&gt;N17,2,IF(L17=N17,1,0)))</f>
        <v>0</v>
      </c>
      <c r="N18" s="33"/>
      <c r="O18" s="35"/>
      <c r="P18" s="36">
        <f>IF(OR(ISBLANK(O17),ISBLANK(Q17)),"",IF(O17&gt;Q17,2,IF(O17=Q17,1,0)))</f>
        <v>2</v>
      </c>
      <c r="Q18" s="37"/>
      <c r="R18" s="54"/>
      <c r="S18" s="54"/>
      <c r="T18" s="54"/>
      <c r="U18" s="54"/>
      <c r="V18" s="54"/>
      <c r="W18" s="54"/>
      <c r="X18" s="54"/>
      <c r="Y18" s="54"/>
      <c r="Z18" s="54"/>
      <c r="AA18" s="63"/>
      <c r="AB18" s="57"/>
      <c r="AC18" s="19"/>
      <c r="AD18" s="20" t="str">
        <f>IF($Z17=AD$12,D18,"")</f>
        <v/>
      </c>
      <c r="AE18" s="20"/>
      <c r="AF18" s="15"/>
      <c r="AG18" s="14" t="str">
        <f>IF($Z17=AG$12,G18,"")</f>
        <v/>
      </c>
      <c r="AH18" s="14"/>
      <c r="AI18" s="19"/>
      <c r="AJ18" s="20">
        <f>IF($Z17=AJ$12,J18,"")</f>
        <v>0</v>
      </c>
      <c r="AK18" s="21"/>
      <c r="AL18" s="19"/>
      <c r="AM18" s="20" t="str">
        <f>IF($Z17=AM$12,M18,"")</f>
        <v/>
      </c>
      <c r="AN18" s="21"/>
      <c r="AO18" s="19"/>
      <c r="AP18" s="20" t="str">
        <f>IF($Z17=AP$12,P18,"")</f>
        <v/>
      </c>
      <c r="AQ18" s="21"/>
      <c r="AR18" s="65"/>
      <c r="AS18" s="59"/>
      <c r="AT18" s="59"/>
      <c r="AU18" s="59"/>
      <c r="AV18" s="59"/>
      <c r="AX18" s="75"/>
      <c r="AY18" s="72"/>
      <c r="AZ18" s="73"/>
      <c r="BA18" s="73"/>
      <c r="BB18" s="74"/>
      <c r="BC18" s="74"/>
      <c r="BK18" s="66"/>
      <c r="BL18" s="67"/>
      <c r="BM18" s="67"/>
      <c r="BN18" s="68"/>
      <c r="BO18" s="41"/>
    </row>
    <row r="19" spans="1:67" ht="15" customHeight="1" thickBot="1" x14ac:dyDescent="0.3">
      <c r="A19" s="45"/>
      <c r="B19" s="46"/>
      <c r="C19" s="38" t="str">
        <f>IF(ISBLANK(H15),"",H15)</f>
        <v/>
      </c>
      <c r="D19" s="38" t="str">
        <f>IF(C19="","",":")</f>
        <v/>
      </c>
      <c r="E19" s="40" t="str">
        <f>IF(ISBLANK(F15),"",F15)</f>
        <v/>
      </c>
      <c r="F19" s="31" t="str">
        <f>""</f>
        <v/>
      </c>
      <c r="G19" s="31"/>
      <c r="H19" s="31" t="str">
        <f>""</f>
        <v/>
      </c>
      <c r="I19" s="39"/>
      <c r="J19" s="38" t="str">
        <f>IF(ISBLANK(I19),"",":")</f>
        <v/>
      </c>
      <c r="K19" s="40"/>
      <c r="L19" s="39"/>
      <c r="M19" s="38" t="str">
        <f>IF(ISBLANK(L19),"",":")</f>
        <v/>
      </c>
      <c r="N19" s="38"/>
      <c r="O19" s="39"/>
      <c r="P19" s="38" t="str">
        <f>IF(ISBLANK(O19),"",":")</f>
        <v/>
      </c>
      <c r="Q19" s="40"/>
      <c r="R19" s="54"/>
      <c r="S19" s="54"/>
      <c r="T19" s="54"/>
      <c r="U19" s="54"/>
      <c r="V19" s="54"/>
      <c r="W19" s="54"/>
      <c r="X19" s="54"/>
      <c r="Y19" s="54"/>
      <c r="Z19" s="54"/>
      <c r="AA19" s="63"/>
      <c r="AB19" s="57"/>
      <c r="AC19" s="19" t="str">
        <f>IF($Z17=AD$12,C19,"")</f>
        <v/>
      </c>
      <c r="AD19" s="20"/>
      <c r="AE19" s="20" t="str">
        <f>IF($Z17=AD$12,E19,"")</f>
        <v/>
      </c>
      <c r="AF19" s="15" t="str">
        <f>IF($Z17=AG$12,F19,"")</f>
        <v/>
      </c>
      <c r="AG19" s="14"/>
      <c r="AH19" s="14" t="str">
        <f>IF($Z17=AG$12,H19,"")</f>
        <v/>
      </c>
      <c r="AI19" s="19">
        <f>IF($Z17=AJ$12,I19,"")</f>
        <v>0</v>
      </c>
      <c r="AJ19" s="20"/>
      <c r="AK19" s="21">
        <f>IF($Z17=AJ$12,K19,"")</f>
        <v>0</v>
      </c>
      <c r="AL19" s="19" t="str">
        <f>IF($Z17=AM$12,L19,"")</f>
        <v/>
      </c>
      <c r="AM19" s="20"/>
      <c r="AN19" s="21" t="str">
        <f>IF($Z17=AM$12,N19,"")</f>
        <v/>
      </c>
      <c r="AO19" s="19" t="str">
        <f>IF($Z17=AP$12,O19,"")</f>
        <v/>
      </c>
      <c r="AP19" s="20"/>
      <c r="AQ19" s="21" t="str">
        <f>IF($Z17=AP$12,Q19,"")</f>
        <v/>
      </c>
      <c r="AR19" s="65"/>
      <c r="AS19" s="59"/>
      <c r="AT19" s="59"/>
      <c r="AU19" s="59"/>
      <c r="AV19" s="59"/>
      <c r="BK19" s="69"/>
      <c r="BL19" s="70"/>
      <c r="BM19" s="70"/>
      <c r="BN19" s="71"/>
      <c r="BO19" s="41"/>
    </row>
    <row r="20" spans="1:67" ht="15" customHeight="1" thickBot="1" x14ac:dyDescent="0.3">
      <c r="A20" s="45"/>
      <c r="B20" s="46"/>
      <c r="C20" s="36"/>
      <c r="D20" s="36" t="str">
        <f>IF(OR(C19="",E19=""),"",IF(C19&gt;E19,2,IF(C19=E19,1,0)))</f>
        <v/>
      </c>
      <c r="E20" s="37"/>
      <c r="F20" s="31"/>
      <c r="G20" s="31" t="str">
        <f>""</f>
        <v/>
      </c>
      <c r="H20" s="31"/>
      <c r="I20" s="35"/>
      <c r="J20" s="36" t="str">
        <f>IF(OR(ISBLANK(I19),ISBLANK(K19)),"",IF(I19&gt;K19,2,IF(I19=K19,1,0)))</f>
        <v/>
      </c>
      <c r="K20" s="37"/>
      <c r="L20" s="32"/>
      <c r="M20" s="36" t="str">
        <f>IF(OR(ISBLANK(L19),ISBLANK(N19)),"",IF(L19&gt;N19,2,IF(L19=N19,1,0)))</f>
        <v/>
      </c>
      <c r="N20" s="33"/>
      <c r="O20" s="35"/>
      <c r="P20" s="36" t="str">
        <f>IF(OR(ISBLANK(O19),ISBLANK(Q19)),"",IF(O19&gt;Q19,2,IF(O19=Q19,1,0)))</f>
        <v/>
      </c>
      <c r="Q20" s="37"/>
      <c r="R20" s="55"/>
      <c r="S20" s="55"/>
      <c r="T20" s="55"/>
      <c r="U20" s="55"/>
      <c r="V20" s="55"/>
      <c r="W20" s="55"/>
      <c r="X20" s="55"/>
      <c r="Y20" s="55"/>
      <c r="Z20" s="55"/>
      <c r="AA20" s="64"/>
      <c r="AB20" s="58"/>
      <c r="AC20" s="25"/>
      <c r="AD20" s="26" t="str">
        <f>IF($Z17=AD$12,D20,"")</f>
        <v/>
      </c>
      <c r="AE20" s="26"/>
      <c r="AF20" s="15"/>
      <c r="AG20" s="14" t="str">
        <f>IF($Z17=AG$12,G20,"")</f>
        <v/>
      </c>
      <c r="AH20" s="14"/>
      <c r="AI20" s="25"/>
      <c r="AJ20" s="26" t="str">
        <f>IF($Z17=AJ$12,J20,"")</f>
        <v/>
      </c>
      <c r="AK20" s="27"/>
      <c r="AL20" s="25"/>
      <c r="AM20" s="26" t="str">
        <f>IF($Z17=AM$12,M20,"")</f>
        <v/>
      </c>
      <c r="AN20" s="27"/>
      <c r="AO20" s="25"/>
      <c r="AP20" s="26" t="str">
        <f>IF($Z17=AP$12,P20,"")</f>
        <v/>
      </c>
      <c r="AQ20" s="27"/>
      <c r="AR20" s="65"/>
      <c r="AS20" s="59"/>
      <c r="AT20" s="59"/>
      <c r="AU20" s="59"/>
      <c r="AV20" s="59"/>
      <c r="AX20" s="75">
        <v>2</v>
      </c>
      <c r="AY20" s="66"/>
      <c r="AZ20" s="67"/>
      <c r="BA20" s="67"/>
      <c r="BB20" s="68"/>
      <c r="BC20" s="68"/>
      <c r="BK20" s="72"/>
      <c r="BL20" s="73"/>
      <c r="BM20" s="73"/>
      <c r="BN20" s="74"/>
      <c r="BO20" s="41"/>
    </row>
    <row r="21" spans="1:67" ht="15" customHeight="1" thickBot="1" x14ac:dyDescent="0.3">
      <c r="A21" s="45">
        <v>3</v>
      </c>
      <c r="B21" s="46" t="s">
        <v>17</v>
      </c>
      <c r="C21" s="38">
        <f>IF(ISBLANK(K13),"",K13)</f>
        <v>15</v>
      </c>
      <c r="D21" s="38" t="str">
        <f>IF(C21="","",":")</f>
        <v>:</v>
      </c>
      <c r="E21" s="40">
        <f>IF(ISBLANK(I13),"",I13)</f>
        <v>1</v>
      </c>
      <c r="F21" s="39">
        <f>IF(ISBLANK(K17),"",K17)</f>
        <v>7</v>
      </c>
      <c r="G21" s="38" t="str">
        <f>IF(F21="","",":")</f>
        <v>:</v>
      </c>
      <c r="H21" s="40">
        <f>IF(ISBLANK(I17),"",I17)</f>
        <v>1</v>
      </c>
      <c r="I21" s="31" t="str">
        <f>""</f>
        <v/>
      </c>
      <c r="J21" s="31"/>
      <c r="K21" s="31" t="str">
        <f>""</f>
        <v/>
      </c>
      <c r="L21" s="39"/>
      <c r="M21" s="38" t="str">
        <f>IF(ISBLANK(L21),"",":")</f>
        <v/>
      </c>
      <c r="N21" s="40"/>
      <c r="O21" s="39">
        <v>13</v>
      </c>
      <c r="P21" s="38" t="str">
        <f>IF(ISBLANK(O21),"",":")</f>
        <v>:</v>
      </c>
      <c r="Q21" s="40">
        <v>1</v>
      </c>
      <c r="R21" s="53">
        <f t="shared" ref="R21" si="8">SUM(S21,T21,U21)</f>
        <v>3</v>
      </c>
      <c r="S21" s="53">
        <f>COUNTIF(C22:Q22,2)+COUNTIF(C24:Q24,2)</f>
        <v>3</v>
      </c>
      <c r="T21" s="53">
        <f>COUNTIF(C22:Q22,1)+COUNTIF(C24:Q24,1)</f>
        <v>0</v>
      </c>
      <c r="U21" s="53">
        <f>COUNTIF(C22:Q22,0)+COUNTIF(C24:Q24,0)</f>
        <v>0</v>
      </c>
      <c r="V21" s="53">
        <f t="shared" ref="V21" si="9">SUM(C21,C23,F21,I21,L21,O21,F23,I23,L23,O23)</f>
        <v>35</v>
      </c>
      <c r="W21" s="53" t="s">
        <v>7</v>
      </c>
      <c r="X21" s="53">
        <f t="shared" ref="X21" si="10">SUM(E21,E23,H21,H23,K21,K23,N21,N23,Q21,Q23)</f>
        <v>3</v>
      </c>
      <c r="Y21" s="53">
        <f t="shared" ref="Y21" si="11">V21-X21</f>
        <v>32</v>
      </c>
      <c r="Z21" s="53">
        <f t="shared" ref="Z21" si="12">S21*2+T21*1</f>
        <v>6</v>
      </c>
      <c r="AA21" s="62">
        <f>Z21*100000000000000+ AR21*1000000000000 + (AV21+500)*1000000000 +(Y21+500)*1000000+S21*10000+V21*100+100-A21</f>
        <v>604502532033597</v>
      </c>
      <c r="AB21" s="56">
        <f>_xlfn.RANK.EQ(AA21,$AA$13:$AA$32)</f>
        <v>1</v>
      </c>
      <c r="AC21" s="22">
        <f>IF($Z21=AD$12,C21,"")</f>
        <v>15</v>
      </c>
      <c r="AD21" s="23"/>
      <c r="AE21" s="23">
        <f>IF($Z21=AD$12,E21,"")</f>
        <v>1</v>
      </c>
      <c r="AF21" s="22" t="str">
        <f>IF($Z21=AG$12,F21,"")</f>
        <v/>
      </c>
      <c r="AG21" s="23"/>
      <c r="AH21" s="24" t="str">
        <f>IF($Z21=AG$12,H21,"")</f>
        <v/>
      </c>
      <c r="AI21" s="14" t="str">
        <f>IF($Z21=AJ$12,I21,"")</f>
        <v/>
      </c>
      <c r="AJ21" s="14"/>
      <c r="AK21" s="14" t="str">
        <f>IF($Z21=AJ$12,K21,"")</f>
        <v/>
      </c>
      <c r="AL21" s="22" t="str">
        <f>IF($Z21=AM$12,L21,"")</f>
        <v/>
      </c>
      <c r="AM21" s="23"/>
      <c r="AN21" s="24" t="str">
        <f>IF($Z21=AM$12,N21,"")</f>
        <v/>
      </c>
      <c r="AO21" s="22">
        <f>IF($Z21=AP$12,O21,"")</f>
        <v>13</v>
      </c>
      <c r="AP21" s="23"/>
      <c r="AQ21" s="24">
        <f>IF($Z21=AP$12,Q21,"")</f>
        <v>1</v>
      </c>
      <c r="AR21" s="65">
        <f>SUM(AC22:AQ22)+SUM(AC24:AQ24)</f>
        <v>4</v>
      </c>
      <c r="AS21" s="59">
        <f t="shared" ref="AS21" si="13">SUM(AC21,AC23,AF21,AF23,AI21,AI23,AL21,AL23,AO21,AO23)</f>
        <v>28</v>
      </c>
      <c r="AT21" s="59" t="s">
        <v>7</v>
      </c>
      <c r="AU21" s="59">
        <f t="shared" ref="AU21" si="14">SUM(AE21,AE23,AH21,AH23,AK21,AK23,AN21,AN23,AQ21,AQ23)</f>
        <v>2</v>
      </c>
      <c r="AV21" s="59">
        <f t="shared" ref="AV21" si="15">AR21-AU21</f>
        <v>2</v>
      </c>
      <c r="AX21" s="75"/>
      <c r="AY21" s="69"/>
      <c r="AZ21" s="70"/>
      <c r="BA21" s="70"/>
      <c r="BB21" s="71"/>
      <c r="BC21" s="71"/>
    </row>
    <row r="22" spans="1:67" ht="15" customHeight="1" thickBot="1" x14ac:dyDescent="0.3">
      <c r="A22" s="45"/>
      <c r="B22" s="46"/>
      <c r="C22" s="36"/>
      <c r="D22" s="36">
        <f>IF(OR(C21="",E21=""),"",IF(C21&gt;E21,2,IF(C21=E21,1,0)))</f>
        <v>2</v>
      </c>
      <c r="E22" s="37"/>
      <c r="F22" s="35"/>
      <c r="G22" s="36">
        <f>IF(OR(F21="",H21=""),"",IF(F21&gt;H21,2,IF(F21=H21,1,0)))</f>
        <v>2</v>
      </c>
      <c r="H22" s="37"/>
      <c r="I22" s="31"/>
      <c r="J22" s="31" t="str">
        <f>""</f>
        <v/>
      </c>
      <c r="K22" s="31"/>
      <c r="L22" s="35"/>
      <c r="M22" s="36" t="str">
        <f>IF(OR(ISBLANK(L21),ISBLANK(N21)),"",IF(L21&gt;N21,2,IF(L21=N21,1,0)))</f>
        <v/>
      </c>
      <c r="N22" s="37"/>
      <c r="O22" s="35"/>
      <c r="P22" s="36">
        <f>IF(OR(ISBLANK(O21),ISBLANK(Q21)),"",IF(O21&gt;Q21,2,IF(O21=Q21,1,0)))</f>
        <v>2</v>
      </c>
      <c r="Q22" s="37"/>
      <c r="R22" s="54"/>
      <c r="S22" s="54"/>
      <c r="T22" s="54"/>
      <c r="U22" s="54"/>
      <c r="V22" s="54"/>
      <c r="W22" s="54"/>
      <c r="X22" s="54"/>
      <c r="Y22" s="54"/>
      <c r="Z22" s="54"/>
      <c r="AA22" s="63"/>
      <c r="AB22" s="57"/>
      <c r="AC22" s="19"/>
      <c r="AD22" s="20">
        <f>IF($Z21=AD$12,D22,"")</f>
        <v>2</v>
      </c>
      <c r="AE22" s="20"/>
      <c r="AF22" s="19"/>
      <c r="AG22" s="20" t="str">
        <f>IF($Z21=AG$12,G22,"")</f>
        <v/>
      </c>
      <c r="AH22" s="21"/>
      <c r="AI22" s="14"/>
      <c r="AJ22" s="14" t="str">
        <f>IF($Z21=AJ$12,J22,"")</f>
        <v/>
      </c>
      <c r="AK22" s="14"/>
      <c r="AL22" s="19"/>
      <c r="AM22" s="20" t="str">
        <f>IF($Z21=AM$12,M22,"")</f>
        <v/>
      </c>
      <c r="AN22" s="21"/>
      <c r="AO22" s="19"/>
      <c r="AP22" s="20">
        <f>IF($Z21=AP$12,P22,"")</f>
        <v>2</v>
      </c>
      <c r="AQ22" s="21"/>
      <c r="AR22" s="65"/>
      <c r="AS22" s="59"/>
      <c r="AT22" s="59"/>
      <c r="AU22" s="59"/>
      <c r="AV22" s="59"/>
      <c r="AX22" s="75"/>
      <c r="AY22" s="72"/>
      <c r="AZ22" s="73"/>
      <c r="BA22" s="73"/>
      <c r="BB22" s="74"/>
      <c r="BC22" s="74"/>
      <c r="BE22" s="66"/>
      <c r="BF22" s="67"/>
      <c r="BG22" s="67"/>
      <c r="BH22" s="68"/>
      <c r="BI22" s="68"/>
    </row>
    <row r="23" spans="1:67" ht="15" customHeight="1" thickBot="1" x14ac:dyDescent="0.3">
      <c r="A23" s="45"/>
      <c r="B23" s="46"/>
      <c r="C23" s="38" t="str">
        <f>IF(ISBLANK(K15),"",K15)</f>
        <v/>
      </c>
      <c r="D23" s="38" t="str">
        <f>IF(C23="","",":")</f>
        <v/>
      </c>
      <c r="E23" s="40" t="str">
        <f>IF(ISBLANK(I15),"",I15)</f>
        <v/>
      </c>
      <c r="F23" s="39" t="str">
        <f>IF(ISBLANK(K19),"",K19)</f>
        <v/>
      </c>
      <c r="G23" s="38" t="str">
        <f>IF(F23="","",":")</f>
        <v/>
      </c>
      <c r="H23" s="40" t="str">
        <f>IF(ISBLANK(I19),"",I19)</f>
        <v/>
      </c>
      <c r="I23" s="31" t="str">
        <f>""</f>
        <v/>
      </c>
      <c r="J23" s="31"/>
      <c r="K23" s="31" t="str">
        <f>""</f>
        <v/>
      </c>
      <c r="L23" s="39"/>
      <c r="M23" s="38" t="str">
        <f>IF(ISBLANK(L23),"",":")</f>
        <v/>
      </c>
      <c r="N23" s="40"/>
      <c r="O23" s="39"/>
      <c r="P23" s="38" t="str">
        <f>IF(ISBLANK(O23),"",":")</f>
        <v/>
      </c>
      <c r="Q23" s="38"/>
      <c r="R23" s="54"/>
      <c r="S23" s="54"/>
      <c r="T23" s="54"/>
      <c r="U23" s="54"/>
      <c r="V23" s="54"/>
      <c r="W23" s="54"/>
      <c r="X23" s="54"/>
      <c r="Y23" s="54"/>
      <c r="Z23" s="54"/>
      <c r="AA23" s="63"/>
      <c r="AB23" s="57"/>
      <c r="AC23" s="19" t="str">
        <f>IF($Z21=AD$12,C23,"")</f>
        <v/>
      </c>
      <c r="AD23" s="20"/>
      <c r="AE23" s="20" t="str">
        <f>IF($Z21=AD$12,E23,"")</f>
        <v/>
      </c>
      <c r="AF23" s="19" t="str">
        <f>IF($Z21=AG$12,F23,"")</f>
        <v/>
      </c>
      <c r="AG23" s="20"/>
      <c r="AH23" s="21" t="str">
        <f>IF($Z21=AG$12,H23,"")</f>
        <v/>
      </c>
      <c r="AI23" s="14" t="str">
        <f>IF($Z21=AJ$12,I23,"")</f>
        <v/>
      </c>
      <c r="AJ23" s="14"/>
      <c r="AK23" s="14" t="str">
        <f>IF($Z21=AJ$12,K23,"")</f>
        <v/>
      </c>
      <c r="AL23" s="19" t="str">
        <f>IF($Z21=AM$12,L23,"")</f>
        <v/>
      </c>
      <c r="AM23" s="20"/>
      <c r="AN23" s="21" t="str">
        <f>IF($Z21=AM$12,N23,"")</f>
        <v/>
      </c>
      <c r="AO23" s="19">
        <f>IF($Z21=AP$12,O23,"")</f>
        <v>0</v>
      </c>
      <c r="AP23" s="20"/>
      <c r="AQ23" s="21">
        <f>IF($Z21=AP$12,Q23,"")</f>
        <v>0</v>
      </c>
      <c r="AR23" s="65"/>
      <c r="AS23" s="59"/>
      <c r="AT23" s="59"/>
      <c r="AU23" s="59"/>
      <c r="AV23" s="59"/>
      <c r="BE23" s="69"/>
      <c r="BF23" s="70"/>
      <c r="BG23" s="70"/>
      <c r="BH23" s="71"/>
      <c r="BI23" s="71"/>
    </row>
    <row r="24" spans="1:67" ht="15" customHeight="1" thickBot="1" x14ac:dyDescent="0.3">
      <c r="A24" s="45"/>
      <c r="B24" s="46"/>
      <c r="C24" s="36"/>
      <c r="D24" s="36" t="str">
        <f>IF(OR(C23="",E23=""),"",IF(C23&gt;E23,2,IF(C23=E23,1,0)))</f>
        <v/>
      </c>
      <c r="E24" s="37"/>
      <c r="F24" s="35"/>
      <c r="G24" s="36" t="str">
        <f>IF(OR(F23="",H23=""),"",IF(F23&gt;H23,2,IF(F23=H23,1,0)))</f>
        <v/>
      </c>
      <c r="H24" s="37"/>
      <c r="I24" s="31"/>
      <c r="J24" s="31" t="str">
        <f>""</f>
        <v/>
      </c>
      <c r="K24" s="31"/>
      <c r="L24" s="35"/>
      <c r="M24" s="36" t="str">
        <f>IF(OR(ISBLANK(L23),ISBLANK(N23)),"",IF(L23&gt;N23,2,IF(L23=N23,1,0)))</f>
        <v/>
      </c>
      <c r="N24" s="37"/>
      <c r="O24" s="32"/>
      <c r="P24" s="36" t="str">
        <f>IF(OR(ISBLANK(O23),ISBLANK(Q23)),"",IF(O23&gt;Q23,2,IF(O23=Q23,1,0)))</f>
        <v/>
      </c>
      <c r="Q24" s="33"/>
      <c r="R24" s="55"/>
      <c r="S24" s="55"/>
      <c r="T24" s="55"/>
      <c r="U24" s="55"/>
      <c r="V24" s="55"/>
      <c r="W24" s="55"/>
      <c r="X24" s="55"/>
      <c r="Y24" s="55"/>
      <c r="Z24" s="55"/>
      <c r="AA24" s="64"/>
      <c r="AB24" s="58"/>
      <c r="AC24" s="25"/>
      <c r="AD24" s="26" t="str">
        <f>IF($Z21=AD$12,D24,"")</f>
        <v/>
      </c>
      <c r="AE24" s="26"/>
      <c r="AF24" s="25"/>
      <c r="AG24" s="26" t="str">
        <f>IF($Z21=AG$12,G24,"")</f>
        <v/>
      </c>
      <c r="AH24" s="27"/>
      <c r="AI24" s="14"/>
      <c r="AJ24" s="14" t="str">
        <f>IF($Z21=AJ$12,J24,"")</f>
        <v/>
      </c>
      <c r="AK24" s="14"/>
      <c r="AL24" s="25"/>
      <c r="AM24" s="26" t="str">
        <f>IF($Z21=AM$12,M24,"")</f>
        <v/>
      </c>
      <c r="AN24" s="27"/>
      <c r="AO24" s="25"/>
      <c r="AP24" s="26" t="str">
        <f>IF($Z21=AP$12,P24,"")</f>
        <v/>
      </c>
      <c r="AQ24" s="27"/>
      <c r="AR24" s="65"/>
      <c r="AS24" s="59"/>
      <c r="AT24" s="59"/>
      <c r="AU24" s="59"/>
      <c r="AV24" s="59"/>
      <c r="AX24" s="75">
        <v>3</v>
      </c>
      <c r="AY24" s="66"/>
      <c r="AZ24" s="67"/>
      <c r="BA24" s="67"/>
      <c r="BB24" s="68"/>
      <c r="BC24" s="68"/>
      <c r="BE24" s="72"/>
      <c r="BF24" s="73"/>
      <c r="BG24" s="73"/>
      <c r="BH24" s="74"/>
      <c r="BI24" s="74"/>
    </row>
    <row r="25" spans="1:67" ht="15" customHeight="1" x14ac:dyDescent="0.25">
      <c r="A25" s="45">
        <v>4</v>
      </c>
      <c r="B25" s="46" t="s">
        <v>18</v>
      </c>
      <c r="C25" s="38">
        <f>IF(ISBLANK(N13),"",N13)</f>
        <v>2</v>
      </c>
      <c r="D25" s="38" t="str">
        <f>IF(C25="","",":")</f>
        <v>:</v>
      </c>
      <c r="E25" s="40">
        <f>IF(ISBLANK(L13),"",L13)</f>
        <v>2</v>
      </c>
      <c r="F25" s="39">
        <f>IF(ISBLANK(N17),"",N17)</f>
        <v>5</v>
      </c>
      <c r="G25" s="38" t="str">
        <f>IF(F25="","",":")</f>
        <v>:</v>
      </c>
      <c r="H25" s="40">
        <f>IF(ISBLANK(L17),"",L17)</f>
        <v>3</v>
      </c>
      <c r="I25" s="39" t="str">
        <f>IF(ISBLANK(N21),"",N21)</f>
        <v/>
      </c>
      <c r="J25" s="38" t="str">
        <f>IF(I25="","",":")</f>
        <v/>
      </c>
      <c r="K25" s="40" t="str">
        <f>IF(ISBLANK(L21),"",L21)</f>
        <v/>
      </c>
      <c r="L25" s="31" t="str">
        <f>""</f>
        <v/>
      </c>
      <c r="M25" s="31"/>
      <c r="N25" s="31" t="str">
        <f>""</f>
        <v/>
      </c>
      <c r="O25" s="39">
        <v>9</v>
      </c>
      <c r="P25" s="38" t="str">
        <f>IF(ISBLANK(O25),"",":")</f>
        <v>:</v>
      </c>
      <c r="Q25" s="40">
        <v>1</v>
      </c>
      <c r="R25" s="53">
        <f t="shared" ref="R25" si="16">SUM(S25,T25,U25)</f>
        <v>3</v>
      </c>
      <c r="S25" s="53">
        <f>COUNTIF(C26:Q26,2)+COUNTIF(C28:Q28,2)</f>
        <v>2</v>
      </c>
      <c r="T25" s="53">
        <f>COUNTIF(C26:Q26,1)+COUNTIF(C28:Q28,1)</f>
        <v>1</v>
      </c>
      <c r="U25" s="53">
        <f>COUNTIF(C26:Q26,0)+COUNTIF(C28:Q28,0)</f>
        <v>0</v>
      </c>
      <c r="V25" s="53">
        <f t="shared" ref="V25" si="17">SUM(C25,C27,F25,I25,L25,O25,F27,I27,L27,O27)</f>
        <v>16</v>
      </c>
      <c r="W25" s="53" t="s">
        <v>7</v>
      </c>
      <c r="X25" s="53">
        <f t="shared" ref="X25" si="18">SUM(E25,E27,H25,H27,K25,K27,N25,N27,Q25,Q27)</f>
        <v>6</v>
      </c>
      <c r="Y25" s="53">
        <f t="shared" ref="Y25" si="19">V25-X25</f>
        <v>10</v>
      </c>
      <c r="Z25" s="53">
        <f t="shared" ref="Z25" si="20">S25*2+T25*1</f>
        <v>5</v>
      </c>
      <c r="AA25" s="62">
        <f>Z25*100000000000000+ AR25*1000000000000 + (AV25+500)*1000000000 +(Y25+500)*1000000+S25*10000+V25*100+100-A25</f>
        <v>500500510021696</v>
      </c>
      <c r="AB25" s="56">
        <f>_xlfn.RANK.EQ(AA25,$AA$13:$AA$32)</f>
        <v>3</v>
      </c>
      <c r="AC25" s="22" t="str">
        <f>IF($Z25=AD$12,C25,"")</f>
        <v/>
      </c>
      <c r="AD25" s="23"/>
      <c r="AE25" s="23" t="str">
        <f>IF($Z25=AD$12,E25,"")</f>
        <v/>
      </c>
      <c r="AF25" s="22" t="str">
        <f>IF($Z25=AG$12,F25,"")</f>
        <v/>
      </c>
      <c r="AG25" s="23"/>
      <c r="AH25" s="24" t="str">
        <f>IF($Z25=AG$12,H25,"")</f>
        <v/>
      </c>
      <c r="AI25" s="22" t="str">
        <f>IF($Z25=AJ$12,I25,"")</f>
        <v/>
      </c>
      <c r="AJ25" s="23"/>
      <c r="AK25" s="24" t="str">
        <f>IF($Z25=AJ$12,K25,"")</f>
        <v/>
      </c>
      <c r="AL25" s="14" t="str">
        <f>IF($Z25=AM$12,L25,"")</f>
        <v/>
      </c>
      <c r="AM25" s="14"/>
      <c r="AN25" s="14" t="str">
        <f>IF($Z25=AM$12,N25,"")</f>
        <v/>
      </c>
      <c r="AO25" s="22" t="str">
        <f>IF($Z25=AP$12,O25,"")</f>
        <v/>
      </c>
      <c r="AP25" s="23"/>
      <c r="AQ25" s="24" t="str">
        <f>IF($Z25=AP$12,Q25,"")</f>
        <v/>
      </c>
      <c r="AR25" s="65">
        <f>SUM(AC26:AQ26)+SUM(AC28:AQ28)</f>
        <v>0</v>
      </c>
      <c r="AS25" s="59">
        <f t="shared" ref="AS25" si="21">SUM(AC25,AC27,AF25,AF27,AI25,AI27,AL25,AL27,AO25,AO27)</f>
        <v>0</v>
      </c>
      <c r="AT25" s="59" t="s">
        <v>7</v>
      </c>
      <c r="AU25" s="59">
        <f t="shared" ref="AU25" si="22">SUM(AE25,AE27,AH25,AH27,AK25,AK27,AN25,AN27,AQ25,AQ27)</f>
        <v>0</v>
      </c>
      <c r="AV25" s="59">
        <f t="shared" ref="AV25" si="23">AR25-AU25</f>
        <v>0</v>
      </c>
      <c r="AX25" s="75"/>
      <c r="AY25" s="69"/>
      <c r="AZ25" s="70"/>
      <c r="BA25" s="70"/>
      <c r="BB25" s="71"/>
      <c r="BC25" s="71"/>
    </row>
    <row r="26" spans="1:67" ht="15" customHeight="1" thickBot="1" x14ac:dyDescent="0.3">
      <c r="A26" s="45"/>
      <c r="B26" s="46"/>
      <c r="C26" s="36"/>
      <c r="D26" s="36">
        <f>IF(OR(C25="",E25=""),"",IF(C25&gt;E25,2,IF(C25=E25,1,0)))</f>
        <v>1</v>
      </c>
      <c r="E26" s="37"/>
      <c r="F26" s="35"/>
      <c r="G26" s="36">
        <f>IF(OR(F25="",H25=""),"",IF(F25&gt;H25,2,IF(F25=H25,1,0)))</f>
        <v>2</v>
      </c>
      <c r="H26" s="37"/>
      <c r="I26" s="35"/>
      <c r="J26" s="36" t="str">
        <f>IF(OR(I25="",K25=""),"",IF(I25&gt;K25,2,IF(I25=K25,1,0)))</f>
        <v/>
      </c>
      <c r="K26" s="37"/>
      <c r="L26" s="31"/>
      <c r="M26" s="31" t="str">
        <f>""</f>
        <v/>
      </c>
      <c r="N26" s="31"/>
      <c r="O26" s="32"/>
      <c r="P26" s="36">
        <f>IF(OR(ISBLANK(O25),ISBLANK(Q25)),"",IF(O25&gt;Q25,2,IF(O25=Q25,1,0)))</f>
        <v>2</v>
      </c>
      <c r="Q26" s="34"/>
      <c r="R26" s="54"/>
      <c r="S26" s="54"/>
      <c r="T26" s="54"/>
      <c r="U26" s="54"/>
      <c r="V26" s="54"/>
      <c r="W26" s="54"/>
      <c r="X26" s="54"/>
      <c r="Y26" s="54"/>
      <c r="Z26" s="54"/>
      <c r="AA26" s="63"/>
      <c r="AB26" s="57"/>
      <c r="AC26" s="19"/>
      <c r="AD26" s="20" t="str">
        <f>IF($Z25=AD$12,D26,"")</f>
        <v/>
      </c>
      <c r="AE26" s="20"/>
      <c r="AF26" s="19"/>
      <c r="AG26" s="20" t="str">
        <f>IF($Z25=AG$12,G26,"")</f>
        <v/>
      </c>
      <c r="AH26" s="21"/>
      <c r="AI26" s="19"/>
      <c r="AJ26" s="20" t="str">
        <f>IF($Z25=AJ$12,J26,"")</f>
        <v/>
      </c>
      <c r="AK26" s="21"/>
      <c r="AL26" s="14"/>
      <c r="AM26" s="14" t="str">
        <f>IF($Z25=AM$12,M26,"")</f>
        <v/>
      </c>
      <c r="AN26" s="14"/>
      <c r="AO26" s="19"/>
      <c r="AP26" s="20" t="str">
        <f>IF($Z25=AP$12,P26,"")</f>
        <v/>
      </c>
      <c r="AQ26" s="21"/>
      <c r="AR26" s="65"/>
      <c r="AS26" s="59"/>
      <c r="AT26" s="59"/>
      <c r="AU26" s="59"/>
      <c r="AV26" s="59"/>
      <c r="AX26" s="75"/>
      <c r="AY26" s="72"/>
      <c r="AZ26" s="73"/>
      <c r="BA26" s="73"/>
      <c r="BB26" s="74"/>
      <c r="BC26" s="74"/>
    </row>
    <row r="27" spans="1:67" ht="15" customHeight="1" x14ac:dyDescent="0.25">
      <c r="A27" s="45"/>
      <c r="B27" s="46"/>
      <c r="C27" s="38" t="str">
        <f>IF(ISBLANK(N15),"",N15)</f>
        <v/>
      </c>
      <c r="D27" s="38" t="str">
        <f>IF(C27="","",":")</f>
        <v/>
      </c>
      <c r="E27" s="40" t="str">
        <f>IF(ISBLANK(L15),"",L15)</f>
        <v/>
      </c>
      <c r="F27" s="39" t="str">
        <f>IF(ISBLANK(N19),"",N19)</f>
        <v/>
      </c>
      <c r="G27" s="38" t="str">
        <f>IF(F27="","",":")</f>
        <v/>
      </c>
      <c r="H27" s="40" t="str">
        <f>IF(ISBLANK(L19),"",L19)</f>
        <v/>
      </c>
      <c r="I27" s="39" t="str">
        <f>IF(ISBLANK(N23),"",N23)</f>
        <v/>
      </c>
      <c r="J27" s="38" t="str">
        <f>IF(I27="","",":")</f>
        <v/>
      </c>
      <c r="K27" s="40" t="str">
        <f>IF(ISBLANK(L23),"",L23)</f>
        <v/>
      </c>
      <c r="L27" s="31" t="str">
        <f>""</f>
        <v/>
      </c>
      <c r="M27" s="31"/>
      <c r="N27" s="31" t="str">
        <f>""</f>
        <v/>
      </c>
      <c r="O27" s="39"/>
      <c r="P27" s="38" t="str">
        <f>IF(ISBLANK(O27),"",":")</f>
        <v/>
      </c>
      <c r="Q27" s="40"/>
      <c r="R27" s="54"/>
      <c r="S27" s="54"/>
      <c r="T27" s="54"/>
      <c r="U27" s="54"/>
      <c r="V27" s="54"/>
      <c r="W27" s="54"/>
      <c r="X27" s="54"/>
      <c r="Y27" s="54"/>
      <c r="Z27" s="54"/>
      <c r="AA27" s="63"/>
      <c r="AB27" s="57"/>
      <c r="AC27" s="19" t="str">
        <f>IF($Z25=AD$12,C27,"")</f>
        <v/>
      </c>
      <c r="AD27" s="20"/>
      <c r="AE27" s="20" t="str">
        <f>IF($Z25=AD$12,E27,"")</f>
        <v/>
      </c>
      <c r="AF27" s="19" t="str">
        <f>IF($Z25=AG$12,F27,"")</f>
        <v/>
      </c>
      <c r="AG27" s="20"/>
      <c r="AH27" s="21" t="str">
        <f>IF($Z25=AG$12,H27,"")</f>
        <v/>
      </c>
      <c r="AI27" s="19" t="str">
        <f>IF($Z25=AJ$12,I27,"")</f>
        <v/>
      </c>
      <c r="AJ27" s="20"/>
      <c r="AK27" s="21" t="str">
        <f>IF($Z25=AJ$12,K27,"")</f>
        <v/>
      </c>
      <c r="AL27" s="14" t="str">
        <f>IF($Z25=AM$12,L27,"")</f>
        <v/>
      </c>
      <c r="AM27" s="14"/>
      <c r="AN27" s="14" t="str">
        <f>IF($Z25=AM$12,N27,"")</f>
        <v/>
      </c>
      <c r="AO27" s="19" t="str">
        <f>IF($Z25=AP$12,O27,"")</f>
        <v/>
      </c>
      <c r="AP27" s="20"/>
      <c r="AQ27" s="21" t="str">
        <f>IF($Z25=AP$12,Q27,"")</f>
        <v/>
      </c>
      <c r="AR27" s="65"/>
      <c r="AS27" s="59"/>
      <c r="AT27" s="59"/>
      <c r="AU27" s="59"/>
      <c r="AV27" s="59"/>
    </row>
    <row r="28" spans="1:67" ht="15" customHeight="1" x14ac:dyDescent="0.25">
      <c r="A28" s="45"/>
      <c r="B28" s="46"/>
      <c r="C28" s="36"/>
      <c r="D28" s="36" t="str">
        <f>IF(OR(C27="",E27=""),"",IF(C27&gt;E27,2,IF(C27=E27,1,0)))</f>
        <v/>
      </c>
      <c r="E28" s="37"/>
      <c r="F28" s="35"/>
      <c r="G28" s="36" t="str">
        <f>IF(OR(F27="",H27=""),"",IF(F27&gt;H27,2,IF(F27=H27,1,0)))</f>
        <v/>
      </c>
      <c r="H28" s="37"/>
      <c r="I28" s="35"/>
      <c r="J28" s="36" t="str">
        <f>IF(OR(I27="",K27=""),"",IF(I27&gt;K27,2,IF(I27=K27,1,0)))</f>
        <v/>
      </c>
      <c r="K28" s="37"/>
      <c r="L28" s="31"/>
      <c r="M28" s="31" t="str">
        <f>""</f>
        <v/>
      </c>
      <c r="N28" s="31"/>
      <c r="O28" s="35"/>
      <c r="P28" s="36" t="str">
        <f>IF(OR(ISBLANK(O27),ISBLANK(Q27)),"",IF(O27&gt;Q27,2,IF(O27=Q27,1,0)))</f>
        <v/>
      </c>
      <c r="Q28" s="37"/>
      <c r="R28" s="55"/>
      <c r="S28" s="55"/>
      <c r="T28" s="55"/>
      <c r="U28" s="55"/>
      <c r="V28" s="55"/>
      <c r="W28" s="55"/>
      <c r="X28" s="55"/>
      <c r="Y28" s="55"/>
      <c r="Z28" s="55"/>
      <c r="AA28" s="64"/>
      <c r="AB28" s="58"/>
      <c r="AC28" s="25"/>
      <c r="AD28" s="26" t="str">
        <f>IF($Z25=AD$12,D28,"")</f>
        <v/>
      </c>
      <c r="AE28" s="26"/>
      <c r="AF28" s="19"/>
      <c r="AG28" s="20" t="str">
        <f>IF($Z25=AG$12,G28,"")</f>
        <v/>
      </c>
      <c r="AH28" s="21"/>
      <c r="AI28" s="19"/>
      <c r="AJ28" s="20" t="str">
        <f>IF($Z25=AJ$12,J28,"")</f>
        <v/>
      </c>
      <c r="AK28" s="21"/>
      <c r="AL28" s="14"/>
      <c r="AM28" s="14" t="str">
        <f>IF($Z25=AM$12,M28,"")</f>
        <v/>
      </c>
      <c r="AN28" s="14"/>
      <c r="AO28" s="25"/>
      <c r="AP28" s="26" t="str">
        <f>IF($Z25=AP$12,P28,"")</f>
        <v/>
      </c>
      <c r="AQ28" s="27"/>
      <c r="AR28" s="65"/>
      <c r="AS28" s="59"/>
      <c r="AT28" s="59"/>
      <c r="AU28" s="59"/>
      <c r="AV28" s="59"/>
    </row>
    <row r="29" spans="1:67" ht="15" customHeight="1" x14ac:dyDescent="0.25">
      <c r="A29" s="45">
        <v>5</v>
      </c>
      <c r="B29" s="46" t="s">
        <v>19</v>
      </c>
      <c r="C29" s="38">
        <f>IF(ISBLANK(Q13),"",Q13)</f>
        <v>4</v>
      </c>
      <c r="D29" s="38" t="str">
        <f>IF(C29="","",":")</f>
        <v>:</v>
      </c>
      <c r="E29" s="40">
        <f>IF(ISBLANK(O13),"",O13)</f>
        <v>6</v>
      </c>
      <c r="F29" s="39">
        <f>IF(ISBLANK(Q17),"",Q17)</f>
        <v>2</v>
      </c>
      <c r="G29" s="38" t="str">
        <f>IF(F29="","",":")</f>
        <v>:</v>
      </c>
      <c r="H29" s="40">
        <f>IF(ISBLANK(O17),"",O17)</f>
        <v>6</v>
      </c>
      <c r="I29" s="39">
        <f>IF(ISBLANK(Q21),"",Q21)</f>
        <v>1</v>
      </c>
      <c r="J29" s="38" t="str">
        <f>IF(I29="","",":")</f>
        <v>:</v>
      </c>
      <c r="K29" s="40">
        <f>IF(ISBLANK(O21),"",O21)</f>
        <v>13</v>
      </c>
      <c r="L29" s="39">
        <f>IF(ISBLANK(Q25),"",Q25)</f>
        <v>1</v>
      </c>
      <c r="M29" s="38" t="str">
        <f>IF(L29="","",":")</f>
        <v>:</v>
      </c>
      <c r="N29" s="40">
        <f>IF(ISBLANK(O25),"",O25)</f>
        <v>9</v>
      </c>
      <c r="O29" s="31" t="str">
        <f>""</f>
        <v/>
      </c>
      <c r="P29" s="31"/>
      <c r="Q29" s="31" t="str">
        <f>""</f>
        <v/>
      </c>
      <c r="R29" s="53">
        <f t="shared" ref="R29" si="24">SUM(S29,T29,U29)</f>
        <v>4</v>
      </c>
      <c r="S29" s="53">
        <f>COUNTIF(C30:Q30,2)+COUNTIF(C32:Q32,2)</f>
        <v>0</v>
      </c>
      <c r="T29" s="53">
        <f>COUNTIF(C30:Q30,1)+COUNTIF(C32:Q32,1)</f>
        <v>0</v>
      </c>
      <c r="U29" s="53">
        <f>COUNTIF(C30:Q30,0)+COUNTIF(C32:Q32,0)</f>
        <v>4</v>
      </c>
      <c r="V29" s="53">
        <f t="shared" ref="V29" si="25">SUM(C29,C31,F29,I29,L29,O29,F31,I31,L31,O31)</f>
        <v>8</v>
      </c>
      <c r="W29" s="53" t="s">
        <v>7</v>
      </c>
      <c r="X29" s="53">
        <f t="shared" ref="X29" si="26">SUM(E29,E31,H29,H31,K29,K31,N29,N31,Q29,Q31)</f>
        <v>34</v>
      </c>
      <c r="Y29" s="53">
        <f t="shared" ref="Y29" si="27">V29-X29</f>
        <v>-26</v>
      </c>
      <c r="Z29" s="53">
        <f t="shared" ref="Z29" si="28">S29*2+T29*1</f>
        <v>0</v>
      </c>
      <c r="AA29" s="62">
        <f>Z29*100000000000000+ AR29*1000000000000 + (AV29+500)*1000000000 +(Y29+500)*1000000+S29*10000+V29*100+100-A29</f>
        <v>485474000895</v>
      </c>
      <c r="AB29" s="56">
        <f>_xlfn.RANK.EQ(AA29,$AA$13:$AA$32)</f>
        <v>5</v>
      </c>
      <c r="AC29" s="22" t="str">
        <f>IF($Z29=AD$12,C29,"")</f>
        <v/>
      </c>
      <c r="AD29" s="23"/>
      <c r="AE29" s="23" t="str">
        <f>IF($Z29=AD$12,E29,"")</f>
        <v/>
      </c>
      <c r="AF29" s="22">
        <f>IF($Z29=AG$12,F29,"")</f>
        <v>2</v>
      </c>
      <c r="AG29" s="23"/>
      <c r="AH29" s="24">
        <f>IF($Z29=AG$12,H29,"")</f>
        <v>6</v>
      </c>
      <c r="AI29" s="22" t="str">
        <f>IF($Z29=AJ$12,I29,"")</f>
        <v/>
      </c>
      <c r="AJ29" s="23"/>
      <c r="AK29" s="24" t="str">
        <f>IF($Z29=AJ$12,K29,"")</f>
        <v/>
      </c>
      <c r="AL29" s="22">
        <f>IF($Z29=AM$12,L29,"")</f>
        <v>1</v>
      </c>
      <c r="AM29" s="23"/>
      <c r="AN29" s="24">
        <f>IF($Z29=AM$12,N29,"")</f>
        <v>9</v>
      </c>
      <c r="AO29" s="14" t="str">
        <f>IF($Z29=AP$12,O29,"")</f>
        <v/>
      </c>
      <c r="AP29" s="14"/>
      <c r="AQ29" s="14" t="str">
        <f>IF($Z29=AP$12,Q29,"")</f>
        <v/>
      </c>
      <c r="AR29" s="65">
        <f>SUM(AC30:AQ30)+SUM(AC32:AQ32)</f>
        <v>0</v>
      </c>
      <c r="AS29" s="59">
        <f t="shared" ref="AS29" si="29">SUM(AC29,AC31,AF29,AF31,AI29,AI31,AL29,AL31,AO29,AO31)</f>
        <v>3</v>
      </c>
      <c r="AT29" s="59" t="s">
        <v>7</v>
      </c>
      <c r="AU29" s="59">
        <f t="shared" ref="AU29" si="30">SUM(AE29,AE31,AH29,AH31,AK29,AK31,AN29,AN31,AQ29,AQ31)</f>
        <v>15</v>
      </c>
      <c r="AV29" s="59">
        <f t="shared" ref="AV29" si="31">AR29-AU29</f>
        <v>-15</v>
      </c>
    </row>
    <row r="30" spans="1:67" ht="15" customHeight="1" x14ac:dyDescent="0.25">
      <c r="A30" s="45"/>
      <c r="B30" s="46"/>
      <c r="C30" s="36"/>
      <c r="D30" s="36">
        <f>IF(OR(C29="",E29=""),"",IF(C29&gt;E29,2,IF(C29=E29,1,0)))</f>
        <v>0</v>
      </c>
      <c r="E30" s="37"/>
      <c r="F30" s="35"/>
      <c r="G30" s="36">
        <f>IF(OR(F29="",H29=""),"",IF(F29&gt;H29,2,IF(F29=H29,1,0)))</f>
        <v>0</v>
      </c>
      <c r="H30" s="37"/>
      <c r="I30" s="35"/>
      <c r="J30" s="36">
        <f>IF(OR(I29="",K29=""),"",IF(I29&gt;K29,2,IF(I29=K29,1,0)))</f>
        <v>0</v>
      </c>
      <c r="K30" s="37"/>
      <c r="L30" s="35"/>
      <c r="M30" s="36">
        <f>IF(OR(L29="",N29=""),"",IF(L29&gt;N29,2,IF(L29=N29,1,0)))</f>
        <v>0</v>
      </c>
      <c r="N30" s="37"/>
      <c r="O30" s="31"/>
      <c r="P30" s="31" t="str">
        <f>""</f>
        <v/>
      </c>
      <c r="Q30" s="31"/>
      <c r="R30" s="54"/>
      <c r="S30" s="54"/>
      <c r="T30" s="54"/>
      <c r="U30" s="54"/>
      <c r="V30" s="54"/>
      <c r="W30" s="54"/>
      <c r="X30" s="54"/>
      <c r="Y30" s="54"/>
      <c r="Z30" s="54"/>
      <c r="AA30" s="63"/>
      <c r="AB30" s="57"/>
      <c r="AC30" s="19"/>
      <c r="AD30" s="20" t="str">
        <f>IF($Z29=AD$12,D30,"")</f>
        <v/>
      </c>
      <c r="AE30" s="20"/>
      <c r="AF30" s="19"/>
      <c r="AG30" s="20">
        <f>IF($Z29=AG$12,G30,"")</f>
        <v>0</v>
      </c>
      <c r="AH30" s="21"/>
      <c r="AI30" s="19"/>
      <c r="AJ30" s="20" t="str">
        <f>IF($Z29=AJ$12,J30,"")</f>
        <v/>
      </c>
      <c r="AK30" s="21"/>
      <c r="AL30" s="19"/>
      <c r="AM30" s="20">
        <f>IF($Z29=AM$12,M30,"")</f>
        <v>0</v>
      </c>
      <c r="AN30" s="21"/>
      <c r="AO30" s="14"/>
      <c r="AP30" s="14" t="str">
        <f>IF($Z29=AP$12,P30,"")</f>
        <v/>
      </c>
      <c r="AQ30" s="14"/>
      <c r="AR30" s="65"/>
      <c r="AS30" s="59"/>
      <c r="AT30" s="59"/>
      <c r="AU30" s="59"/>
      <c r="AV30" s="59"/>
    </row>
    <row r="31" spans="1:67" ht="15" customHeight="1" x14ac:dyDescent="0.25">
      <c r="A31" s="45"/>
      <c r="B31" s="46"/>
      <c r="C31" s="38" t="str">
        <f>IF(ISBLANK(Q15),"",Q15)</f>
        <v/>
      </c>
      <c r="D31" s="38" t="str">
        <f>IF(C31="","",":")</f>
        <v/>
      </c>
      <c r="E31" s="40" t="str">
        <f>IF(ISBLANK(O15),"",O15)</f>
        <v/>
      </c>
      <c r="F31" s="39" t="str">
        <f>IF(ISBLANK(Q19),"",Q19)</f>
        <v/>
      </c>
      <c r="G31" s="38" t="str">
        <f>IF(F31="","",":")</f>
        <v/>
      </c>
      <c r="H31" s="40" t="str">
        <f>IF(ISBLANK(O19),"",O19)</f>
        <v/>
      </c>
      <c r="I31" s="39" t="str">
        <f>IF(ISBLANK(Q23),"",Q23)</f>
        <v/>
      </c>
      <c r="J31" s="38" t="str">
        <f>IF(I31="","",":")</f>
        <v/>
      </c>
      <c r="K31" s="40" t="str">
        <f>IF(ISBLANK(O23),"",O23)</f>
        <v/>
      </c>
      <c r="L31" s="39" t="str">
        <f>IF(ISBLANK(Q27),"",Q27)</f>
        <v/>
      </c>
      <c r="M31" s="38" t="str">
        <f>IF(L31="","",":")</f>
        <v/>
      </c>
      <c r="N31" s="40" t="str">
        <f>IF(ISBLANK(O27),"",O27)</f>
        <v/>
      </c>
      <c r="O31" s="31" t="str">
        <f>""</f>
        <v/>
      </c>
      <c r="P31" s="31"/>
      <c r="Q31" s="31" t="str">
        <f>""</f>
        <v/>
      </c>
      <c r="R31" s="54"/>
      <c r="S31" s="54"/>
      <c r="T31" s="54"/>
      <c r="U31" s="54"/>
      <c r="V31" s="54"/>
      <c r="W31" s="54"/>
      <c r="X31" s="54"/>
      <c r="Y31" s="54"/>
      <c r="Z31" s="54"/>
      <c r="AA31" s="63"/>
      <c r="AB31" s="57"/>
      <c r="AC31" s="19" t="str">
        <f>IF($Z29=AD$12,C31,"")</f>
        <v/>
      </c>
      <c r="AD31" s="20"/>
      <c r="AE31" s="20" t="str">
        <f>IF($Z29=AD$12,E31,"")</f>
        <v/>
      </c>
      <c r="AF31" s="19" t="str">
        <f>IF($Z29=AG$12,F31,"")</f>
        <v/>
      </c>
      <c r="AG31" s="20"/>
      <c r="AH31" s="21" t="str">
        <f>IF($Z29=AG$12,H31,"")</f>
        <v/>
      </c>
      <c r="AI31" s="19" t="str">
        <f>IF($Z29=AJ$12,I31,"")</f>
        <v/>
      </c>
      <c r="AJ31" s="20"/>
      <c r="AK31" s="21" t="str">
        <f>IF($Z29=AJ$12,K31,"")</f>
        <v/>
      </c>
      <c r="AL31" s="19" t="str">
        <f>IF($Z29=AM$12,L31,"")</f>
        <v/>
      </c>
      <c r="AM31" s="20"/>
      <c r="AN31" s="21" t="str">
        <f>IF($Z29=AM$12,N31,"")</f>
        <v/>
      </c>
      <c r="AO31" s="14" t="str">
        <f>IF($Z29=AP$12,O31,"")</f>
        <v/>
      </c>
      <c r="AP31" s="14"/>
      <c r="AQ31" s="14" t="str">
        <f>IF($Z29=AP$12,Q31,"")</f>
        <v/>
      </c>
      <c r="AR31" s="65"/>
      <c r="AS31" s="59"/>
      <c r="AT31" s="59"/>
      <c r="AU31" s="59"/>
      <c r="AV31" s="59"/>
    </row>
    <row r="32" spans="1:67" ht="15" customHeight="1" x14ac:dyDescent="0.25">
      <c r="A32" s="45"/>
      <c r="B32" s="46"/>
      <c r="C32" s="36"/>
      <c r="D32" s="36" t="str">
        <f>IF(OR(C31="",E31=""),"",IF(C31&gt;E31,2,IF(C31=E31,1,0)))</f>
        <v/>
      </c>
      <c r="E32" s="37"/>
      <c r="F32" s="35"/>
      <c r="G32" s="36" t="str">
        <f>IF(OR(F31="",H31=""),"",IF(F31&gt;H31,2,IF(F31=H31,1,0)))</f>
        <v/>
      </c>
      <c r="H32" s="37"/>
      <c r="I32" s="35"/>
      <c r="J32" s="36" t="str">
        <f>IF(OR(I31="",K31=""),"",IF(I31&gt;K31,2,IF(I31=K31,1,0)))</f>
        <v/>
      </c>
      <c r="K32" s="37"/>
      <c r="L32" s="35"/>
      <c r="M32" s="36" t="str">
        <f>IF(OR(L31="",N31=""),"",IF(L31&gt;N31,2,IF(L31=N31,1,0)))</f>
        <v/>
      </c>
      <c r="N32" s="37"/>
      <c r="O32" s="31"/>
      <c r="P32" s="31" t="str">
        <f>""</f>
        <v/>
      </c>
      <c r="Q32" s="31"/>
      <c r="R32" s="55"/>
      <c r="S32" s="55"/>
      <c r="T32" s="55"/>
      <c r="U32" s="55"/>
      <c r="V32" s="55"/>
      <c r="W32" s="55"/>
      <c r="X32" s="55"/>
      <c r="Y32" s="55"/>
      <c r="Z32" s="55"/>
      <c r="AA32" s="64"/>
      <c r="AB32" s="58"/>
      <c r="AC32" s="25"/>
      <c r="AD32" s="26" t="str">
        <f>IF($Z29=AD$12,D32,"")</f>
        <v/>
      </c>
      <c r="AE32" s="26"/>
      <c r="AF32" s="25"/>
      <c r="AG32" s="26" t="str">
        <f>IF($Z29=AG$12,G32,"")</f>
        <v/>
      </c>
      <c r="AH32" s="27"/>
      <c r="AI32" s="25"/>
      <c r="AJ32" s="26" t="str">
        <f>IF($Z29=AJ$12,J32,"")</f>
        <v/>
      </c>
      <c r="AK32" s="27"/>
      <c r="AL32" s="25"/>
      <c r="AM32" s="26" t="str">
        <f>IF($Z29=AM$12,M32,"")</f>
        <v/>
      </c>
      <c r="AN32" s="27"/>
      <c r="AO32" s="14"/>
      <c r="AP32" s="14" t="str">
        <f>IF($Z29=AP$12,P32,"")</f>
        <v/>
      </c>
      <c r="AQ32" s="14"/>
      <c r="AR32" s="65"/>
      <c r="AS32" s="59"/>
      <c r="AT32" s="59"/>
      <c r="AU32" s="59"/>
      <c r="AV32" s="59"/>
    </row>
    <row r="34" spans="1:28" x14ac:dyDescent="0.25">
      <c r="A34" s="50"/>
      <c r="B34" s="42" t="s">
        <v>20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25">
      <c r="A35" s="5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ht="15" customHeight="1" x14ac:dyDescent="0.25">
      <c r="A36" s="43"/>
      <c r="B36" s="42" t="s">
        <v>21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ht="15" customHeight="1" x14ac:dyDescent="0.25">
      <c r="A37" s="43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</sheetData>
  <mergeCells count="132">
    <mergeCell ref="BE14:BH16"/>
    <mergeCell ref="BI14:BI16"/>
    <mergeCell ref="BE22:BH24"/>
    <mergeCell ref="BI22:BI24"/>
    <mergeCell ref="BK18:BN20"/>
    <mergeCell ref="AX12:AX14"/>
    <mergeCell ref="AX16:AX18"/>
    <mergeCell ref="AX20:AX22"/>
    <mergeCell ref="AX24:AX26"/>
    <mergeCell ref="AY12:BB14"/>
    <mergeCell ref="BC12:BC14"/>
    <mergeCell ref="AY16:BB18"/>
    <mergeCell ref="BC16:BC18"/>
    <mergeCell ref="AY20:BB22"/>
    <mergeCell ref="BC20:BC22"/>
    <mergeCell ref="AY24:BB26"/>
    <mergeCell ref="BC24:BC26"/>
    <mergeCell ref="AT13:AT16"/>
    <mergeCell ref="AT17:AT20"/>
    <mergeCell ref="AT21:AT24"/>
    <mergeCell ref="AT25:AT28"/>
    <mergeCell ref="AT29:AT32"/>
    <mergeCell ref="AR13:AR16"/>
    <mergeCell ref="AS13:AS16"/>
    <mergeCell ref="AU13:AU16"/>
    <mergeCell ref="AV13:AV16"/>
    <mergeCell ref="AR17:AR20"/>
    <mergeCell ref="AR25:AR28"/>
    <mergeCell ref="AS25:AS28"/>
    <mergeCell ref="AU25:AU28"/>
    <mergeCell ref="AV25:AV28"/>
    <mergeCell ref="AR29:AR32"/>
    <mergeCell ref="AS29:AS32"/>
    <mergeCell ref="AU29:AU32"/>
    <mergeCell ref="AV29:AV32"/>
    <mergeCell ref="AS17:AS20"/>
    <mergeCell ref="AU17:AU20"/>
    <mergeCell ref="AV17:AV20"/>
    <mergeCell ref="AR21:AR24"/>
    <mergeCell ref="AS21:AS24"/>
    <mergeCell ref="AU21:AU24"/>
    <mergeCell ref="AV21:AV24"/>
    <mergeCell ref="AA11:AA12"/>
    <mergeCell ref="AA13:AA16"/>
    <mergeCell ref="AA17:AA20"/>
    <mergeCell ref="AA21:AA24"/>
    <mergeCell ref="AA25:AA28"/>
    <mergeCell ref="AA29:AA32"/>
    <mergeCell ref="AB29:AB32"/>
    <mergeCell ref="R29:R32"/>
    <mergeCell ref="S29:S32"/>
    <mergeCell ref="T29:T32"/>
    <mergeCell ref="U29:U32"/>
    <mergeCell ref="V29:V32"/>
    <mergeCell ref="W29:W32"/>
    <mergeCell ref="X29:X32"/>
    <mergeCell ref="Y29:Y32"/>
    <mergeCell ref="Z29:Z32"/>
    <mergeCell ref="AB21:AB24"/>
    <mergeCell ref="R25:R28"/>
    <mergeCell ref="S25:S28"/>
    <mergeCell ref="T25:T28"/>
    <mergeCell ref="U25:U28"/>
    <mergeCell ref="V25:V28"/>
    <mergeCell ref="W25:W28"/>
    <mergeCell ref="X25:X28"/>
    <mergeCell ref="Y25:Y28"/>
    <mergeCell ref="Z25:Z28"/>
    <mergeCell ref="AB25:AB28"/>
    <mergeCell ref="R21:R24"/>
    <mergeCell ref="S21:S24"/>
    <mergeCell ref="T21:T24"/>
    <mergeCell ref="U21:U24"/>
    <mergeCell ref="V21:V24"/>
    <mergeCell ref="W21:W24"/>
    <mergeCell ref="X21:X24"/>
    <mergeCell ref="Y21:Y24"/>
    <mergeCell ref="Z21:Z24"/>
    <mergeCell ref="X13:X16"/>
    <mergeCell ref="Y13:Y16"/>
    <mergeCell ref="Z13:Z16"/>
    <mergeCell ref="AB13:AB16"/>
    <mergeCell ref="R17:R20"/>
    <mergeCell ref="S17:S20"/>
    <mergeCell ref="T17:T20"/>
    <mergeCell ref="U17:U20"/>
    <mergeCell ref="V17:V20"/>
    <mergeCell ref="W17:W20"/>
    <mergeCell ref="R13:R16"/>
    <mergeCell ref="S13:S16"/>
    <mergeCell ref="T13:T16"/>
    <mergeCell ref="U13:U16"/>
    <mergeCell ref="V13:V16"/>
    <mergeCell ref="W13:W16"/>
    <mergeCell ref="X17:X20"/>
    <mergeCell ref="Y17:Y20"/>
    <mergeCell ref="Z17:Z20"/>
    <mergeCell ref="AB17:AB20"/>
    <mergeCell ref="Z11:Z12"/>
    <mergeCell ref="AB11:AB12"/>
    <mergeCell ref="V11:X12"/>
    <mergeCell ref="R11:R12"/>
    <mergeCell ref="S11:S12"/>
    <mergeCell ref="T11:T12"/>
    <mergeCell ref="U11:U12"/>
    <mergeCell ref="L11:N11"/>
    <mergeCell ref="O11:Q11"/>
    <mergeCell ref="O12:Q12"/>
    <mergeCell ref="B36:AB37"/>
    <mergeCell ref="A36:A37"/>
    <mergeCell ref="A9:AB9"/>
    <mergeCell ref="A10:AB10"/>
    <mergeCell ref="A25:A28"/>
    <mergeCell ref="B25:B28"/>
    <mergeCell ref="A29:A32"/>
    <mergeCell ref="B29:B32"/>
    <mergeCell ref="C11:E11"/>
    <mergeCell ref="C12:E12"/>
    <mergeCell ref="F11:H11"/>
    <mergeCell ref="F12:H12"/>
    <mergeCell ref="I12:K12"/>
    <mergeCell ref="L12:N12"/>
    <mergeCell ref="A13:A16"/>
    <mergeCell ref="B13:B16"/>
    <mergeCell ref="A17:A20"/>
    <mergeCell ref="B17:B20"/>
    <mergeCell ref="A21:A24"/>
    <mergeCell ref="B21:B24"/>
    <mergeCell ref="I11:K11"/>
    <mergeCell ref="A34:A35"/>
    <mergeCell ref="B34:AB35"/>
    <mergeCell ref="Y11:Y12"/>
  </mergeCells>
  <conditionalFormatting sqref="F13 I13 L13 O13 F15 I15 L15 O15 C17 I17 L17 O17 I19 L19 O19 O21 L21 L23 O23 O25 O27">
    <cfRule type="expression" dxfId="420" priority="2856" stopIfTrue="1">
      <formula>D14=1</formula>
    </cfRule>
  </conditionalFormatting>
  <conditionalFormatting sqref="F13 I13 L13 O13 O15 L15 F15 C17 I15 I17 I19 L19 L17 L21 L23 O17 O19 O21 O23 O25 O27">
    <cfRule type="expression" dxfId="419" priority="2855" stopIfTrue="1">
      <formula>D14=0</formula>
    </cfRule>
  </conditionalFormatting>
  <conditionalFormatting sqref="F13 I13 L13 O13 O15 L15 I15 F15 C17 I17 L17 O17 O19 L19 I19 L21 O21 O23 L23 O25 O27">
    <cfRule type="expression" dxfId="418" priority="2854" stopIfTrue="1">
      <formula>D14=2</formula>
    </cfRule>
  </conditionalFormatting>
  <conditionalFormatting sqref="G13">
    <cfRule type="expression" dxfId="417" priority="2851" stopIfTrue="1">
      <formula>G14=2</formula>
    </cfRule>
    <cfRule type="expression" dxfId="416" priority="2852" stopIfTrue="1">
      <formula>G14=0</formula>
    </cfRule>
    <cfRule type="expression" dxfId="415" priority="2853" stopIfTrue="1">
      <formula>G14=1</formula>
    </cfRule>
  </conditionalFormatting>
  <conditionalFormatting sqref="H13 K13 N13 Q13 Q15 N15 K15 H15 E17 K17 N17 Q17 Q19 N19 K19 N21 Q21 Q23 N23 Q25 Q27">
    <cfRule type="expression" dxfId="414" priority="2850" stopIfTrue="1">
      <formula>D14=1</formula>
    </cfRule>
  </conditionalFormatting>
  <conditionalFormatting sqref="H13 K13 N13 Q13 Q15 N15 K15 H15 E17 K17 N17 Q17 Q27 Q25 Q23 Q21 Q19 N19 N21 N23 K19">
    <cfRule type="expression" dxfId="413" priority="2844" stopIfTrue="1">
      <formula>D14=0</formula>
    </cfRule>
  </conditionalFormatting>
  <conditionalFormatting sqref="H13 K13 N13 Q13 Q15 N15 K15 H15 E17 K17 N17 Q17 Q19 N19 K19 N21 Q21 Q23 N23 Q25 Q27">
    <cfRule type="expression" dxfId="412" priority="2843" stopIfTrue="1">
      <formula>D14=2</formula>
    </cfRule>
  </conditionalFormatting>
  <conditionalFormatting sqref="F14 I14 L14 O14 O16 L16 I16 F16 C18 I18 L18 O18 O20 L20 I20 L22 O22 O24 L24 O26 O28">
    <cfRule type="expression" dxfId="411" priority="2840" stopIfTrue="1">
      <formula>D14=2</formula>
    </cfRule>
  </conditionalFormatting>
  <conditionalFormatting sqref="F14 I14 L14 O14 O16 L16 I16 F16 C18 I18 L18 O18 O20 L20 I20 L22 O22 O24 L24 O26 O28">
    <cfRule type="expression" dxfId="410" priority="2842" stopIfTrue="1">
      <formula>D14=1</formula>
    </cfRule>
  </conditionalFormatting>
  <conditionalFormatting sqref="F14 I14 L14 O14 O16 L16 I16 F16 C18 I18 L18 O18 O20 L20 I20 L22 O22 O24 L24 O26 O28">
    <cfRule type="expression" dxfId="409" priority="2841" stopIfTrue="1">
      <formula>D14=0</formula>
    </cfRule>
  </conditionalFormatting>
  <conditionalFormatting sqref="G14">
    <cfRule type="expression" dxfId="408" priority="2837" stopIfTrue="1">
      <formula>G14=2</formula>
    </cfRule>
  </conditionalFormatting>
  <conditionalFormatting sqref="G14">
    <cfRule type="expression" dxfId="407" priority="2839" stopIfTrue="1">
      <formula>G14=1</formula>
    </cfRule>
  </conditionalFormatting>
  <conditionalFormatting sqref="G14">
    <cfRule type="expression" dxfId="406" priority="2838" stopIfTrue="1">
      <formula>G14=0</formula>
    </cfRule>
  </conditionalFormatting>
  <conditionalFormatting sqref="H14 K14 N14 Q14 Q16 N16 K16 H16 E18 K18 N18 Q18 Q20 N20 K20 N22 Q22 Q24 N24 Q26 Q28">
    <cfRule type="expression" dxfId="405" priority="2834" stopIfTrue="1">
      <formula>D14=2</formula>
    </cfRule>
  </conditionalFormatting>
  <conditionalFormatting sqref="H14 K14 N14 Q14 Q16 N16 K16 H16 E18 K18 N18 Q18 Q20 N20 K20 N22 Q22 Q24 N24 Q26 Q28">
    <cfRule type="expression" dxfId="404" priority="2836" stopIfTrue="1">
      <formula>D14=1</formula>
    </cfRule>
  </conditionalFormatting>
  <conditionalFormatting sqref="H14 K14 N14 Q14 Q16 N16 K16 H16 E18 K18 N18 Q18 Q20 N20 K20 N22 Q22 Q24 N24 Q26 Q28">
    <cfRule type="expression" dxfId="403" priority="2835" stopIfTrue="1">
      <formula>D14=0</formula>
    </cfRule>
  </conditionalFormatting>
  <conditionalFormatting sqref="J13">
    <cfRule type="expression" dxfId="402" priority="2831" stopIfTrue="1">
      <formula>J14=2</formula>
    </cfRule>
    <cfRule type="expression" dxfId="401" priority="2832" stopIfTrue="1">
      <formula>J14=0</formula>
    </cfRule>
    <cfRule type="expression" dxfId="400" priority="2833" stopIfTrue="1">
      <formula>J14=1</formula>
    </cfRule>
  </conditionalFormatting>
  <conditionalFormatting sqref="J14">
    <cfRule type="expression" dxfId="399" priority="2828" stopIfTrue="1">
      <formula>J14=2</formula>
    </cfRule>
  </conditionalFormatting>
  <conditionalFormatting sqref="J14">
    <cfRule type="expression" dxfId="398" priority="2830" stopIfTrue="1">
      <formula>J14=1</formula>
    </cfRule>
  </conditionalFormatting>
  <conditionalFormatting sqref="J14">
    <cfRule type="expression" dxfId="397" priority="2829" stopIfTrue="1">
      <formula>J14=0</formula>
    </cfRule>
  </conditionalFormatting>
  <conditionalFormatting sqref="M13">
    <cfRule type="expression" dxfId="396" priority="2825" stopIfTrue="1">
      <formula>M14=2</formula>
    </cfRule>
    <cfRule type="expression" dxfId="395" priority="2826" stopIfTrue="1">
      <formula>M14=0</formula>
    </cfRule>
    <cfRule type="expression" dxfId="394" priority="2827" stopIfTrue="1">
      <formula>M14=1</formula>
    </cfRule>
  </conditionalFormatting>
  <conditionalFormatting sqref="M14">
    <cfRule type="expression" dxfId="393" priority="2822" stopIfTrue="1">
      <formula>M14=2</formula>
    </cfRule>
  </conditionalFormatting>
  <conditionalFormatting sqref="M14">
    <cfRule type="expression" dxfId="392" priority="2824" stopIfTrue="1">
      <formula>M14=1</formula>
    </cfRule>
  </conditionalFormatting>
  <conditionalFormatting sqref="M14">
    <cfRule type="expression" dxfId="391" priority="2823" stopIfTrue="1">
      <formula>M14=0</formula>
    </cfRule>
  </conditionalFormatting>
  <conditionalFormatting sqref="P13">
    <cfRule type="expression" dxfId="390" priority="2819" stopIfTrue="1">
      <formula>P14=2</formula>
    </cfRule>
    <cfRule type="expression" dxfId="389" priority="2820" stopIfTrue="1">
      <formula>P14=0</formula>
    </cfRule>
    <cfRule type="expression" dxfId="388" priority="2821" stopIfTrue="1">
      <formula>P14=1</formula>
    </cfRule>
  </conditionalFormatting>
  <conditionalFormatting sqref="P14">
    <cfRule type="expression" dxfId="387" priority="2816" stopIfTrue="1">
      <formula>P14=2</formula>
    </cfRule>
  </conditionalFormatting>
  <conditionalFormatting sqref="P14">
    <cfRule type="expression" dxfId="386" priority="2818" stopIfTrue="1">
      <formula>P14=1</formula>
    </cfRule>
  </conditionalFormatting>
  <conditionalFormatting sqref="P14">
    <cfRule type="expression" dxfId="385" priority="2817" stopIfTrue="1">
      <formula>P14=0</formula>
    </cfRule>
  </conditionalFormatting>
  <conditionalFormatting sqref="J15 M15 P15">
    <cfRule type="expression" dxfId="384" priority="2789" stopIfTrue="1">
      <formula>J16=2</formula>
    </cfRule>
    <cfRule type="expression" dxfId="383" priority="2790" stopIfTrue="1">
      <formula>J16=0</formula>
    </cfRule>
    <cfRule type="expression" dxfId="382" priority="2791" stopIfTrue="1">
      <formula>J16=1</formula>
    </cfRule>
  </conditionalFormatting>
  <conditionalFormatting sqref="J16 M16 P16">
    <cfRule type="expression" dxfId="381" priority="2786" stopIfTrue="1">
      <formula>J16=2</formula>
    </cfRule>
  </conditionalFormatting>
  <conditionalFormatting sqref="J16 M16 P16">
    <cfRule type="expression" dxfId="380" priority="2788" stopIfTrue="1">
      <formula>J16=1</formula>
    </cfRule>
  </conditionalFormatting>
  <conditionalFormatting sqref="J16 M16 P16">
    <cfRule type="expression" dxfId="379" priority="2787" stopIfTrue="1">
      <formula>J16=0</formula>
    </cfRule>
  </conditionalFormatting>
  <conditionalFormatting sqref="P19 M19 J19 D17 J17 M17 P17">
    <cfRule type="expression" dxfId="378" priority="2783" stopIfTrue="1">
      <formula>D18=2</formula>
    </cfRule>
    <cfRule type="expression" dxfId="377" priority="2784" stopIfTrue="1">
      <formula>D18=0</formula>
    </cfRule>
    <cfRule type="expression" dxfId="376" priority="2785" stopIfTrue="1">
      <formula>D18=1</formula>
    </cfRule>
  </conditionalFormatting>
  <conditionalFormatting sqref="P20 M20 J20 J18 M18 P18">
    <cfRule type="expression" dxfId="375" priority="2780" stopIfTrue="1">
      <formula>J18=2</formula>
    </cfRule>
  </conditionalFormatting>
  <conditionalFormatting sqref="P20 M20 J20 J18 M18 P18">
    <cfRule type="expression" dxfId="374" priority="2782" stopIfTrue="1">
      <formula>J18=1</formula>
    </cfRule>
  </conditionalFormatting>
  <conditionalFormatting sqref="P20 M20 J20 J18 M18 P18">
    <cfRule type="expression" dxfId="373" priority="2781" stopIfTrue="1">
      <formula>J18=0</formula>
    </cfRule>
  </conditionalFormatting>
  <conditionalFormatting sqref="P27 P25 M23 P23 P21 M21">
    <cfRule type="expression" dxfId="372" priority="2777" stopIfTrue="1">
      <formula>M22=2</formula>
    </cfRule>
    <cfRule type="expression" dxfId="371" priority="2778" stopIfTrue="1">
      <formula>M22=0</formula>
    </cfRule>
    <cfRule type="expression" dxfId="370" priority="2779" stopIfTrue="1">
      <formula>M22=1</formula>
    </cfRule>
  </conditionalFormatting>
  <conditionalFormatting sqref="P28 P26 M24 P24 P22 M22">
    <cfRule type="expression" dxfId="369" priority="2774" stopIfTrue="1">
      <formula>M22=2</formula>
    </cfRule>
  </conditionalFormatting>
  <conditionalFormatting sqref="P28 P26 M24 P24 P22 M22">
    <cfRule type="expression" dxfId="368" priority="2776" stopIfTrue="1">
      <formula>M22=1</formula>
    </cfRule>
  </conditionalFormatting>
  <conditionalFormatting sqref="P28 P26 M24 P24 P22 M22">
    <cfRule type="expression" dxfId="367" priority="2775" stopIfTrue="1">
      <formula>M22=0</formula>
    </cfRule>
  </conditionalFormatting>
  <conditionalFormatting sqref="G15">
    <cfRule type="expression" dxfId="366" priority="2759" stopIfTrue="1">
      <formula>G16=2</formula>
    </cfRule>
    <cfRule type="expression" dxfId="365" priority="2760" stopIfTrue="1">
      <formula>G16=0</formula>
    </cfRule>
    <cfRule type="expression" dxfId="364" priority="2761" stopIfTrue="1">
      <formula>G16=1</formula>
    </cfRule>
  </conditionalFormatting>
  <conditionalFormatting sqref="G16">
    <cfRule type="expression" dxfId="363" priority="2756" stopIfTrue="1">
      <formula>G16=2</formula>
    </cfRule>
  </conditionalFormatting>
  <conditionalFormatting sqref="G16">
    <cfRule type="expression" dxfId="362" priority="2758" stopIfTrue="1">
      <formula>G16=1</formula>
    </cfRule>
  </conditionalFormatting>
  <conditionalFormatting sqref="G16">
    <cfRule type="expression" dxfId="361" priority="2757" stopIfTrue="1">
      <formula>G16=0</formula>
    </cfRule>
  </conditionalFormatting>
  <conditionalFormatting sqref="C19">
    <cfRule type="expression" dxfId="360" priority="2755" stopIfTrue="1">
      <formula>D20=1</formula>
    </cfRule>
  </conditionalFormatting>
  <conditionalFormatting sqref="C19">
    <cfRule type="expression" dxfId="359" priority="2754" stopIfTrue="1">
      <formula>D20=0</formula>
    </cfRule>
  </conditionalFormatting>
  <conditionalFormatting sqref="C19">
    <cfRule type="expression" dxfId="358" priority="2753" stopIfTrue="1">
      <formula>D20=2</formula>
    </cfRule>
  </conditionalFormatting>
  <conditionalFormatting sqref="E19">
    <cfRule type="expression" dxfId="357" priority="2752" stopIfTrue="1">
      <formula>D20=1</formula>
    </cfRule>
  </conditionalFormatting>
  <conditionalFormatting sqref="E19">
    <cfRule type="expression" dxfId="356" priority="2751" stopIfTrue="1">
      <formula>D20=0</formula>
    </cfRule>
  </conditionalFormatting>
  <conditionalFormatting sqref="E19">
    <cfRule type="expression" dxfId="355" priority="2750" stopIfTrue="1">
      <formula>D20=2</formula>
    </cfRule>
  </conditionalFormatting>
  <conditionalFormatting sqref="C20">
    <cfRule type="expression" dxfId="354" priority="2747" stopIfTrue="1">
      <formula>D20=2</formula>
    </cfRule>
  </conditionalFormatting>
  <conditionalFormatting sqref="C20">
    <cfRule type="expression" dxfId="353" priority="2749" stopIfTrue="1">
      <formula>D20=1</formula>
    </cfRule>
  </conditionalFormatting>
  <conditionalFormatting sqref="C20">
    <cfRule type="expression" dxfId="352" priority="2748" stopIfTrue="1">
      <formula>D20=0</formula>
    </cfRule>
  </conditionalFormatting>
  <conditionalFormatting sqref="E20">
    <cfRule type="expression" dxfId="351" priority="2744" stopIfTrue="1">
      <formula>D20=2</formula>
    </cfRule>
  </conditionalFormatting>
  <conditionalFormatting sqref="E20">
    <cfRule type="expression" dxfId="350" priority="2746" stopIfTrue="1">
      <formula>D20=1</formula>
    </cfRule>
  </conditionalFormatting>
  <conditionalFormatting sqref="E20">
    <cfRule type="expression" dxfId="349" priority="2745" stopIfTrue="1">
      <formula>D20=0</formula>
    </cfRule>
  </conditionalFormatting>
  <conditionalFormatting sqref="D19">
    <cfRule type="expression" dxfId="348" priority="2741" stopIfTrue="1">
      <formula>D20=2</formula>
    </cfRule>
    <cfRule type="expression" dxfId="347" priority="2742" stopIfTrue="1">
      <formula>D20=0</formula>
    </cfRule>
    <cfRule type="expression" dxfId="346" priority="2743" stopIfTrue="1">
      <formula>D20=1</formula>
    </cfRule>
  </conditionalFormatting>
  <conditionalFormatting sqref="D20">
    <cfRule type="expression" dxfId="345" priority="2738" stopIfTrue="1">
      <formula>D20=2</formula>
    </cfRule>
  </conditionalFormatting>
  <conditionalFormatting sqref="D20">
    <cfRule type="expression" dxfId="344" priority="2740" stopIfTrue="1">
      <formula>D20=1</formula>
    </cfRule>
  </conditionalFormatting>
  <conditionalFormatting sqref="D20">
    <cfRule type="expression" dxfId="343" priority="2739" stopIfTrue="1">
      <formula>D20=0</formula>
    </cfRule>
  </conditionalFormatting>
  <conditionalFormatting sqref="C21">
    <cfRule type="expression" dxfId="342" priority="2737" stopIfTrue="1">
      <formula>D22=1</formula>
    </cfRule>
  </conditionalFormatting>
  <conditionalFormatting sqref="C21">
    <cfRule type="expression" dxfId="341" priority="2736" stopIfTrue="1">
      <formula>D22=0</formula>
    </cfRule>
  </conditionalFormatting>
  <conditionalFormatting sqref="C21">
    <cfRule type="expression" dxfId="340" priority="2735" stopIfTrue="1">
      <formula>D22=2</formula>
    </cfRule>
  </conditionalFormatting>
  <conditionalFormatting sqref="E21">
    <cfRule type="expression" dxfId="339" priority="2734" stopIfTrue="1">
      <formula>D22=1</formula>
    </cfRule>
  </conditionalFormatting>
  <conditionalFormatting sqref="E21">
    <cfRule type="expression" dxfId="338" priority="2733" stopIfTrue="1">
      <formula>D22=0</formula>
    </cfRule>
  </conditionalFormatting>
  <conditionalFormatting sqref="E21">
    <cfRule type="expression" dxfId="337" priority="2732" stopIfTrue="1">
      <formula>D22=2</formula>
    </cfRule>
  </conditionalFormatting>
  <conditionalFormatting sqref="C22">
    <cfRule type="expression" dxfId="336" priority="2729" stopIfTrue="1">
      <formula>D22=2</formula>
    </cfRule>
  </conditionalFormatting>
  <conditionalFormatting sqref="C22">
    <cfRule type="expression" dxfId="335" priority="2731" stopIfTrue="1">
      <formula>D22=1</formula>
    </cfRule>
  </conditionalFormatting>
  <conditionalFormatting sqref="C22">
    <cfRule type="expression" dxfId="334" priority="2730" stopIfTrue="1">
      <formula>D22=0</formula>
    </cfRule>
  </conditionalFormatting>
  <conditionalFormatting sqref="E22">
    <cfRule type="expression" dxfId="333" priority="2726" stopIfTrue="1">
      <formula>D22=2</formula>
    </cfRule>
  </conditionalFormatting>
  <conditionalFormatting sqref="E22">
    <cfRule type="expression" dxfId="332" priority="2728" stopIfTrue="1">
      <formula>D22=1</formula>
    </cfRule>
  </conditionalFormatting>
  <conditionalFormatting sqref="E22">
    <cfRule type="expression" dxfId="331" priority="2727" stopIfTrue="1">
      <formula>D22=0</formula>
    </cfRule>
  </conditionalFormatting>
  <conditionalFormatting sqref="D21">
    <cfRule type="expression" dxfId="330" priority="2723" stopIfTrue="1">
      <formula>D22=2</formula>
    </cfRule>
    <cfRule type="expression" dxfId="329" priority="2724" stopIfTrue="1">
      <formula>D22=0</formula>
    </cfRule>
    <cfRule type="expression" dxfId="328" priority="2725" stopIfTrue="1">
      <formula>D22=1</formula>
    </cfRule>
  </conditionalFormatting>
  <conditionalFormatting sqref="D22">
    <cfRule type="expression" dxfId="327" priority="2720" stopIfTrue="1">
      <formula>D22=2</formula>
    </cfRule>
  </conditionalFormatting>
  <conditionalFormatting sqref="D22">
    <cfRule type="expression" dxfId="326" priority="2722" stopIfTrue="1">
      <formula>D22=1</formula>
    </cfRule>
  </conditionalFormatting>
  <conditionalFormatting sqref="D22">
    <cfRule type="expression" dxfId="325" priority="2721" stopIfTrue="1">
      <formula>D22=0</formula>
    </cfRule>
  </conditionalFormatting>
  <conditionalFormatting sqref="C23">
    <cfRule type="expression" dxfId="324" priority="2701" stopIfTrue="1">
      <formula>D24=1</formula>
    </cfRule>
  </conditionalFormatting>
  <conditionalFormatting sqref="C23">
    <cfRule type="expression" dxfId="323" priority="2700" stopIfTrue="1">
      <formula>D24=0</formula>
    </cfRule>
  </conditionalFormatting>
  <conditionalFormatting sqref="C23">
    <cfRule type="expression" dxfId="322" priority="2699" stopIfTrue="1">
      <formula>D24=2</formula>
    </cfRule>
  </conditionalFormatting>
  <conditionalFormatting sqref="E23">
    <cfRule type="expression" dxfId="321" priority="2698" stopIfTrue="1">
      <formula>D24=1</formula>
    </cfRule>
  </conditionalFormatting>
  <conditionalFormatting sqref="E23">
    <cfRule type="expression" dxfId="320" priority="2697" stopIfTrue="1">
      <formula>D24=0</formula>
    </cfRule>
  </conditionalFormatting>
  <conditionalFormatting sqref="E23">
    <cfRule type="expression" dxfId="319" priority="2696" stopIfTrue="1">
      <formula>D24=2</formula>
    </cfRule>
  </conditionalFormatting>
  <conditionalFormatting sqref="C24">
    <cfRule type="expression" dxfId="318" priority="2693" stopIfTrue="1">
      <formula>D24=2</formula>
    </cfRule>
  </conditionalFormatting>
  <conditionalFormatting sqref="C24">
    <cfRule type="expression" dxfId="317" priority="2695" stopIfTrue="1">
      <formula>D24=1</formula>
    </cfRule>
  </conditionalFormatting>
  <conditionalFormatting sqref="C24">
    <cfRule type="expression" dxfId="316" priority="2694" stopIfTrue="1">
      <formula>D24=0</formula>
    </cfRule>
  </conditionalFormatting>
  <conditionalFormatting sqref="E24">
    <cfRule type="expression" dxfId="315" priority="2690" stopIfTrue="1">
      <formula>D24=2</formula>
    </cfRule>
  </conditionalFormatting>
  <conditionalFormatting sqref="E24">
    <cfRule type="expression" dxfId="314" priority="2692" stopIfTrue="1">
      <formula>D24=1</formula>
    </cfRule>
  </conditionalFormatting>
  <conditionalFormatting sqref="E24">
    <cfRule type="expression" dxfId="313" priority="2691" stopIfTrue="1">
      <formula>D24=0</formula>
    </cfRule>
  </conditionalFormatting>
  <conditionalFormatting sqref="D23">
    <cfRule type="expression" dxfId="312" priority="2687" stopIfTrue="1">
      <formula>D24=2</formula>
    </cfRule>
    <cfRule type="expression" dxfId="311" priority="2688" stopIfTrue="1">
      <formula>D24=0</formula>
    </cfRule>
    <cfRule type="expression" dxfId="310" priority="2689" stopIfTrue="1">
      <formula>D24=1</formula>
    </cfRule>
  </conditionalFormatting>
  <conditionalFormatting sqref="D24">
    <cfRule type="expression" dxfId="309" priority="2684" stopIfTrue="1">
      <formula>D24=2</formula>
    </cfRule>
  </conditionalFormatting>
  <conditionalFormatting sqref="D24">
    <cfRule type="expression" dxfId="308" priority="2686" stopIfTrue="1">
      <formula>D24=1</formula>
    </cfRule>
  </conditionalFormatting>
  <conditionalFormatting sqref="D24">
    <cfRule type="expression" dxfId="307" priority="2685" stopIfTrue="1">
      <formula>D24=0</formula>
    </cfRule>
  </conditionalFormatting>
  <conditionalFormatting sqref="C25">
    <cfRule type="expression" dxfId="306" priority="2683" stopIfTrue="1">
      <formula>D26=1</formula>
    </cfRule>
  </conditionalFormatting>
  <conditionalFormatting sqref="C25">
    <cfRule type="expression" dxfId="305" priority="2682" stopIfTrue="1">
      <formula>D26=0</formula>
    </cfRule>
  </conditionalFormatting>
  <conditionalFormatting sqref="C25">
    <cfRule type="expression" dxfId="304" priority="2681" stopIfTrue="1">
      <formula>D26=2</formula>
    </cfRule>
  </conditionalFormatting>
  <conditionalFormatting sqref="E25">
    <cfRule type="expression" dxfId="303" priority="2680" stopIfTrue="1">
      <formula>D26=1</formula>
    </cfRule>
  </conditionalFormatting>
  <conditionalFormatting sqref="E25">
    <cfRule type="expression" dxfId="302" priority="2679" stopIfTrue="1">
      <formula>D26=0</formula>
    </cfRule>
  </conditionalFormatting>
  <conditionalFormatting sqref="E25">
    <cfRule type="expression" dxfId="301" priority="2678" stopIfTrue="1">
      <formula>D26=2</formula>
    </cfRule>
  </conditionalFormatting>
  <conditionalFormatting sqref="C26">
    <cfRule type="expression" dxfId="300" priority="2675" stopIfTrue="1">
      <formula>D26=2</formula>
    </cfRule>
  </conditionalFormatting>
  <conditionalFormatting sqref="C26">
    <cfRule type="expression" dxfId="299" priority="2677" stopIfTrue="1">
      <formula>D26=1</formula>
    </cfRule>
  </conditionalFormatting>
  <conditionalFormatting sqref="C26">
    <cfRule type="expression" dxfId="298" priority="2676" stopIfTrue="1">
      <formula>D26=0</formula>
    </cfRule>
  </conditionalFormatting>
  <conditionalFormatting sqref="E26">
    <cfRule type="expression" dxfId="297" priority="2672" stopIfTrue="1">
      <formula>D26=2</formula>
    </cfRule>
  </conditionalFormatting>
  <conditionalFormatting sqref="E26">
    <cfRule type="expression" dxfId="296" priority="2674" stopIfTrue="1">
      <formula>D26=1</formula>
    </cfRule>
  </conditionalFormatting>
  <conditionalFormatting sqref="E26">
    <cfRule type="expression" dxfId="295" priority="2673" stopIfTrue="1">
      <formula>D26=0</formula>
    </cfRule>
  </conditionalFormatting>
  <conditionalFormatting sqref="D25">
    <cfRule type="expression" dxfId="294" priority="2669" stopIfTrue="1">
      <formula>D26=2</formula>
    </cfRule>
    <cfRule type="expression" dxfId="293" priority="2670" stopIfTrue="1">
      <formula>D26=0</formula>
    </cfRule>
    <cfRule type="expression" dxfId="292" priority="2671" stopIfTrue="1">
      <formula>D26=1</formula>
    </cfRule>
  </conditionalFormatting>
  <conditionalFormatting sqref="D26">
    <cfRule type="expression" dxfId="291" priority="2666" stopIfTrue="1">
      <formula>D26=2</formula>
    </cfRule>
  </conditionalFormatting>
  <conditionalFormatting sqref="D26">
    <cfRule type="expression" dxfId="290" priority="2668" stopIfTrue="1">
      <formula>D26=1</formula>
    </cfRule>
  </conditionalFormatting>
  <conditionalFormatting sqref="D26">
    <cfRule type="expression" dxfId="289" priority="2667" stopIfTrue="1">
      <formula>D26=0</formula>
    </cfRule>
  </conditionalFormatting>
  <conditionalFormatting sqref="C27">
    <cfRule type="expression" dxfId="288" priority="2647" stopIfTrue="1">
      <formula>D28=1</formula>
    </cfRule>
  </conditionalFormatting>
  <conditionalFormatting sqref="C27">
    <cfRule type="expression" dxfId="287" priority="2646" stopIfTrue="1">
      <formula>D28=0</formula>
    </cfRule>
  </conditionalFormatting>
  <conditionalFormatting sqref="C27">
    <cfRule type="expression" dxfId="286" priority="2645" stopIfTrue="1">
      <formula>D28=2</formula>
    </cfRule>
  </conditionalFormatting>
  <conditionalFormatting sqref="E27">
    <cfRule type="expression" dxfId="285" priority="2644" stopIfTrue="1">
      <formula>D28=1</formula>
    </cfRule>
  </conditionalFormatting>
  <conditionalFormatting sqref="E27">
    <cfRule type="expression" dxfId="284" priority="2643" stopIfTrue="1">
      <formula>D28=0</formula>
    </cfRule>
  </conditionalFormatting>
  <conditionalFormatting sqref="E27">
    <cfRule type="expression" dxfId="283" priority="2642" stopIfTrue="1">
      <formula>D28=2</formula>
    </cfRule>
  </conditionalFormatting>
  <conditionalFormatting sqref="C28">
    <cfRule type="expression" dxfId="282" priority="2639" stopIfTrue="1">
      <formula>D28=2</formula>
    </cfRule>
  </conditionalFormatting>
  <conditionalFormatting sqref="C28">
    <cfRule type="expression" dxfId="281" priority="2641" stopIfTrue="1">
      <formula>D28=1</formula>
    </cfRule>
  </conditionalFormatting>
  <conditionalFormatting sqref="C28">
    <cfRule type="expression" dxfId="280" priority="2640" stopIfTrue="1">
      <formula>D28=0</formula>
    </cfRule>
  </conditionalFormatting>
  <conditionalFormatting sqref="E28">
    <cfRule type="expression" dxfId="279" priority="2636" stopIfTrue="1">
      <formula>D28=2</formula>
    </cfRule>
  </conditionalFormatting>
  <conditionalFormatting sqref="E28">
    <cfRule type="expression" dxfId="278" priority="2638" stopIfTrue="1">
      <formula>D28=1</formula>
    </cfRule>
  </conditionalFormatting>
  <conditionalFormatting sqref="E28">
    <cfRule type="expression" dxfId="277" priority="2637" stopIfTrue="1">
      <formula>D28=0</formula>
    </cfRule>
  </conditionalFormatting>
  <conditionalFormatting sqref="D27">
    <cfRule type="expression" dxfId="276" priority="2633" stopIfTrue="1">
      <formula>D28=2</formula>
    </cfRule>
    <cfRule type="expression" dxfId="275" priority="2634" stopIfTrue="1">
      <formula>D28=0</formula>
    </cfRule>
    <cfRule type="expression" dxfId="274" priority="2635" stopIfTrue="1">
      <formula>D28=1</formula>
    </cfRule>
  </conditionalFormatting>
  <conditionalFormatting sqref="D28">
    <cfRule type="expression" dxfId="273" priority="2630" stopIfTrue="1">
      <formula>D28=2</formula>
    </cfRule>
  </conditionalFormatting>
  <conditionalFormatting sqref="D28">
    <cfRule type="expression" dxfId="272" priority="2632" stopIfTrue="1">
      <formula>D28=1</formula>
    </cfRule>
  </conditionalFormatting>
  <conditionalFormatting sqref="D28">
    <cfRule type="expression" dxfId="271" priority="2631" stopIfTrue="1">
      <formula>D28=0</formula>
    </cfRule>
  </conditionalFormatting>
  <conditionalFormatting sqref="F21">
    <cfRule type="expression" dxfId="270" priority="2629" stopIfTrue="1">
      <formula>G22=1</formula>
    </cfRule>
  </conditionalFormatting>
  <conditionalFormatting sqref="F21">
    <cfRule type="expression" dxfId="269" priority="2628" stopIfTrue="1">
      <formula>G22=0</formula>
    </cfRule>
  </conditionalFormatting>
  <conditionalFormatting sqref="F21">
    <cfRule type="expression" dxfId="268" priority="2627" stopIfTrue="1">
      <formula>G22=2</formula>
    </cfRule>
  </conditionalFormatting>
  <conditionalFormatting sqref="H21">
    <cfRule type="expression" dxfId="267" priority="2626" stopIfTrue="1">
      <formula>G22=1</formula>
    </cfRule>
  </conditionalFormatting>
  <conditionalFormatting sqref="H21">
    <cfRule type="expression" dxfId="266" priority="2625" stopIfTrue="1">
      <formula>G22=0</formula>
    </cfRule>
  </conditionalFormatting>
  <conditionalFormatting sqref="H21">
    <cfRule type="expression" dxfId="265" priority="2624" stopIfTrue="1">
      <formula>G22=2</formula>
    </cfRule>
  </conditionalFormatting>
  <conditionalFormatting sqref="F22">
    <cfRule type="expression" dxfId="264" priority="2621" stopIfTrue="1">
      <formula>G22=2</formula>
    </cfRule>
  </conditionalFormatting>
  <conditionalFormatting sqref="F22">
    <cfRule type="expression" dxfId="263" priority="2623" stopIfTrue="1">
      <formula>G22=1</formula>
    </cfRule>
  </conditionalFormatting>
  <conditionalFormatting sqref="F22">
    <cfRule type="expression" dxfId="262" priority="2622" stopIfTrue="1">
      <formula>G22=0</formula>
    </cfRule>
  </conditionalFormatting>
  <conditionalFormatting sqref="H22">
    <cfRule type="expression" dxfId="261" priority="2618" stopIfTrue="1">
      <formula>G22=2</formula>
    </cfRule>
  </conditionalFormatting>
  <conditionalFormatting sqref="H22">
    <cfRule type="expression" dxfId="260" priority="2620" stopIfTrue="1">
      <formula>G22=1</formula>
    </cfRule>
  </conditionalFormatting>
  <conditionalFormatting sqref="H22">
    <cfRule type="expression" dxfId="259" priority="2619" stopIfTrue="1">
      <formula>G22=0</formula>
    </cfRule>
  </conditionalFormatting>
  <conditionalFormatting sqref="G21">
    <cfRule type="expression" dxfId="258" priority="2615" stopIfTrue="1">
      <formula>G22=2</formula>
    </cfRule>
    <cfRule type="expression" dxfId="257" priority="2616" stopIfTrue="1">
      <formula>G22=0</formula>
    </cfRule>
    <cfRule type="expression" dxfId="256" priority="2617" stopIfTrue="1">
      <formula>G22=1</formula>
    </cfRule>
  </conditionalFormatting>
  <conditionalFormatting sqref="G22">
    <cfRule type="expression" dxfId="255" priority="2612" stopIfTrue="1">
      <formula>G22=2</formula>
    </cfRule>
  </conditionalFormatting>
  <conditionalFormatting sqref="G22">
    <cfRule type="expression" dxfId="254" priority="2614" stopIfTrue="1">
      <formula>G22=1</formula>
    </cfRule>
  </conditionalFormatting>
  <conditionalFormatting sqref="G22">
    <cfRule type="expression" dxfId="253" priority="2613" stopIfTrue="1">
      <formula>G22=0</formula>
    </cfRule>
  </conditionalFormatting>
  <conditionalFormatting sqref="F23">
    <cfRule type="expression" dxfId="252" priority="2593" stopIfTrue="1">
      <formula>G24=1</formula>
    </cfRule>
  </conditionalFormatting>
  <conditionalFormatting sqref="F23">
    <cfRule type="expression" dxfId="251" priority="2592" stopIfTrue="1">
      <formula>G24=0</formula>
    </cfRule>
  </conditionalFormatting>
  <conditionalFormatting sqref="F23">
    <cfRule type="expression" dxfId="250" priority="2591" stopIfTrue="1">
      <formula>G24=2</formula>
    </cfRule>
  </conditionalFormatting>
  <conditionalFormatting sqref="H23">
    <cfRule type="expression" dxfId="249" priority="2590" stopIfTrue="1">
      <formula>G24=1</formula>
    </cfRule>
  </conditionalFormatting>
  <conditionalFormatting sqref="H23">
    <cfRule type="expression" dxfId="248" priority="2589" stopIfTrue="1">
      <formula>G24=0</formula>
    </cfRule>
  </conditionalFormatting>
  <conditionalFormatting sqref="H23">
    <cfRule type="expression" dxfId="247" priority="2588" stopIfTrue="1">
      <formula>G24=2</formula>
    </cfRule>
  </conditionalFormatting>
  <conditionalFormatting sqref="F24">
    <cfRule type="expression" dxfId="246" priority="2585" stopIfTrue="1">
      <formula>G24=2</formula>
    </cfRule>
  </conditionalFormatting>
  <conditionalFormatting sqref="F24">
    <cfRule type="expression" dxfId="245" priority="2587" stopIfTrue="1">
      <formula>G24=1</formula>
    </cfRule>
  </conditionalFormatting>
  <conditionalFormatting sqref="F24">
    <cfRule type="expression" dxfId="244" priority="2586" stopIfTrue="1">
      <formula>G24=0</formula>
    </cfRule>
  </conditionalFormatting>
  <conditionalFormatting sqref="H24">
    <cfRule type="expression" dxfId="243" priority="2582" stopIfTrue="1">
      <formula>G24=2</formula>
    </cfRule>
  </conditionalFormatting>
  <conditionalFormatting sqref="H24">
    <cfRule type="expression" dxfId="242" priority="2584" stopIfTrue="1">
      <formula>G24=1</formula>
    </cfRule>
  </conditionalFormatting>
  <conditionalFormatting sqref="H24">
    <cfRule type="expression" dxfId="241" priority="2583" stopIfTrue="1">
      <formula>G24=0</formula>
    </cfRule>
  </conditionalFormatting>
  <conditionalFormatting sqref="G23">
    <cfRule type="expression" dxfId="240" priority="2579" stopIfTrue="1">
      <formula>G24=2</formula>
    </cfRule>
    <cfRule type="expression" dxfId="239" priority="2580" stopIfTrue="1">
      <formula>G24=0</formula>
    </cfRule>
    <cfRule type="expression" dxfId="238" priority="2581" stopIfTrue="1">
      <formula>G24=1</formula>
    </cfRule>
  </conditionalFormatting>
  <conditionalFormatting sqref="G24">
    <cfRule type="expression" dxfId="237" priority="2576" stopIfTrue="1">
      <formula>G24=2</formula>
    </cfRule>
  </conditionalFormatting>
  <conditionalFormatting sqref="G24">
    <cfRule type="expression" dxfId="236" priority="2578" stopIfTrue="1">
      <formula>G24=1</formula>
    </cfRule>
  </conditionalFormatting>
  <conditionalFormatting sqref="G24">
    <cfRule type="expression" dxfId="235" priority="2577" stopIfTrue="1">
      <formula>G24=0</formula>
    </cfRule>
  </conditionalFormatting>
  <conditionalFormatting sqref="C29">
    <cfRule type="expression" dxfId="234" priority="2575" stopIfTrue="1">
      <formula>D30=1</formula>
    </cfRule>
  </conditionalFormatting>
  <conditionalFormatting sqref="C29">
    <cfRule type="expression" dxfId="233" priority="2574" stopIfTrue="1">
      <formula>D30=0</formula>
    </cfRule>
  </conditionalFormatting>
  <conditionalFormatting sqref="C29">
    <cfRule type="expression" dxfId="232" priority="2573" stopIfTrue="1">
      <formula>D30=2</formula>
    </cfRule>
  </conditionalFormatting>
  <conditionalFormatting sqref="E29">
    <cfRule type="expression" dxfId="231" priority="2572" stopIfTrue="1">
      <formula>D30=1</formula>
    </cfRule>
  </conditionalFormatting>
  <conditionalFormatting sqref="E29">
    <cfRule type="expression" dxfId="230" priority="2571" stopIfTrue="1">
      <formula>D30=0</formula>
    </cfRule>
  </conditionalFormatting>
  <conditionalFormatting sqref="E29">
    <cfRule type="expression" dxfId="229" priority="2570" stopIfTrue="1">
      <formula>D30=2</formula>
    </cfRule>
  </conditionalFormatting>
  <conditionalFormatting sqref="C30">
    <cfRule type="expression" dxfId="228" priority="2567" stopIfTrue="1">
      <formula>D30=2</formula>
    </cfRule>
  </conditionalFormatting>
  <conditionalFormatting sqref="C30">
    <cfRule type="expression" dxfId="227" priority="2569" stopIfTrue="1">
      <formula>D30=1</formula>
    </cfRule>
  </conditionalFormatting>
  <conditionalFormatting sqref="C30">
    <cfRule type="expression" dxfId="226" priority="2568" stopIfTrue="1">
      <formula>D30=0</formula>
    </cfRule>
  </conditionalFormatting>
  <conditionalFormatting sqref="E30">
    <cfRule type="expression" dxfId="225" priority="2564" stopIfTrue="1">
      <formula>D30=2</formula>
    </cfRule>
  </conditionalFormatting>
  <conditionalFormatting sqref="E30">
    <cfRule type="expression" dxfId="224" priority="2566" stopIfTrue="1">
      <formula>D30=1</formula>
    </cfRule>
  </conditionalFormatting>
  <conditionalFormatting sqref="E30">
    <cfRule type="expression" dxfId="223" priority="2565" stopIfTrue="1">
      <formula>D30=0</formula>
    </cfRule>
  </conditionalFormatting>
  <conditionalFormatting sqref="D29">
    <cfRule type="expression" dxfId="222" priority="2561" stopIfTrue="1">
      <formula>D30=2</formula>
    </cfRule>
    <cfRule type="expression" dxfId="221" priority="2562" stopIfTrue="1">
      <formula>D30=0</formula>
    </cfRule>
    <cfRule type="expression" dxfId="220" priority="2563" stopIfTrue="1">
      <formula>D30=1</formula>
    </cfRule>
  </conditionalFormatting>
  <conditionalFormatting sqref="D30">
    <cfRule type="expression" dxfId="219" priority="2558" stopIfTrue="1">
      <formula>D30=2</formula>
    </cfRule>
  </conditionalFormatting>
  <conditionalFormatting sqref="D30">
    <cfRule type="expression" dxfId="218" priority="2560" stopIfTrue="1">
      <formula>D30=1</formula>
    </cfRule>
  </conditionalFormatting>
  <conditionalFormatting sqref="D30">
    <cfRule type="expression" dxfId="217" priority="2559" stopIfTrue="1">
      <formula>D30=0</formula>
    </cfRule>
  </conditionalFormatting>
  <conditionalFormatting sqref="C31">
    <cfRule type="expression" dxfId="216" priority="2557" stopIfTrue="1">
      <formula>D32=1</formula>
    </cfRule>
  </conditionalFormatting>
  <conditionalFormatting sqref="C31">
    <cfRule type="expression" dxfId="215" priority="2556" stopIfTrue="1">
      <formula>D32=0</formula>
    </cfRule>
  </conditionalFormatting>
  <conditionalFormatting sqref="C31">
    <cfRule type="expression" dxfId="214" priority="2555" stopIfTrue="1">
      <formula>D32=2</formula>
    </cfRule>
  </conditionalFormatting>
  <conditionalFormatting sqref="E31">
    <cfRule type="expression" dxfId="213" priority="2554" stopIfTrue="1">
      <formula>D32=1</formula>
    </cfRule>
  </conditionalFormatting>
  <conditionalFormatting sqref="E31">
    <cfRule type="expression" dxfId="212" priority="2553" stopIfTrue="1">
      <formula>D32=0</formula>
    </cfRule>
  </conditionalFormatting>
  <conditionalFormatting sqref="E31">
    <cfRule type="expression" dxfId="211" priority="2552" stopIfTrue="1">
      <formula>D32=2</formula>
    </cfRule>
  </conditionalFormatting>
  <conditionalFormatting sqref="C32">
    <cfRule type="expression" dxfId="210" priority="2549" stopIfTrue="1">
      <formula>D32=2</formula>
    </cfRule>
  </conditionalFormatting>
  <conditionalFormatting sqref="C32">
    <cfRule type="expression" dxfId="209" priority="2551" stopIfTrue="1">
      <formula>D32=1</formula>
    </cfRule>
  </conditionalFormatting>
  <conditionalFormatting sqref="C32">
    <cfRule type="expression" dxfId="208" priority="2550" stopIfTrue="1">
      <formula>D32=0</formula>
    </cfRule>
  </conditionalFormatting>
  <conditionalFormatting sqref="E32">
    <cfRule type="expression" dxfId="207" priority="2546" stopIfTrue="1">
      <formula>D32=2</formula>
    </cfRule>
  </conditionalFormatting>
  <conditionalFormatting sqref="E32">
    <cfRule type="expression" dxfId="206" priority="2548" stopIfTrue="1">
      <formula>D32=1</formula>
    </cfRule>
  </conditionalFormatting>
  <conditionalFormatting sqref="E32">
    <cfRule type="expression" dxfId="205" priority="2547" stopIfTrue="1">
      <formula>D32=0</formula>
    </cfRule>
  </conditionalFormatting>
  <conditionalFormatting sqref="D31">
    <cfRule type="expression" dxfId="204" priority="2543" stopIfTrue="1">
      <formula>D32=2</formula>
    </cfRule>
    <cfRule type="expression" dxfId="203" priority="2544" stopIfTrue="1">
      <formula>D32=0</formula>
    </cfRule>
    <cfRule type="expression" dxfId="202" priority="2545" stopIfTrue="1">
      <formula>D32=1</formula>
    </cfRule>
  </conditionalFormatting>
  <conditionalFormatting sqref="D32">
    <cfRule type="expression" dxfId="201" priority="2540" stopIfTrue="1">
      <formula>D32=2</formula>
    </cfRule>
  </conditionalFormatting>
  <conditionalFormatting sqref="D32">
    <cfRule type="expression" dxfId="200" priority="2542" stopIfTrue="1">
      <formula>D32=1</formula>
    </cfRule>
  </conditionalFormatting>
  <conditionalFormatting sqref="D32">
    <cfRule type="expression" dxfId="199" priority="2541" stopIfTrue="1">
      <formula>D32=0</formula>
    </cfRule>
  </conditionalFormatting>
  <conditionalFormatting sqref="F25">
    <cfRule type="expression" dxfId="198" priority="2251" stopIfTrue="1">
      <formula>G26=1</formula>
    </cfRule>
  </conditionalFormatting>
  <conditionalFormatting sqref="F25">
    <cfRule type="expression" dxfId="197" priority="2250" stopIfTrue="1">
      <formula>G26=0</formula>
    </cfRule>
  </conditionalFormatting>
  <conditionalFormatting sqref="F25">
    <cfRule type="expression" dxfId="196" priority="2249" stopIfTrue="1">
      <formula>G26=2</formula>
    </cfRule>
  </conditionalFormatting>
  <conditionalFormatting sqref="H25">
    <cfRule type="expression" dxfId="195" priority="2248" stopIfTrue="1">
      <formula>G26=1</formula>
    </cfRule>
  </conditionalFormatting>
  <conditionalFormatting sqref="H25">
    <cfRule type="expression" dxfId="194" priority="2247" stopIfTrue="1">
      <formula>G26=0</formula>
    </cfRule>
  </conditionalFormatting>
  <conditionalFormatting sqref="H25">
    <cfRule type="expression" dxfId="193" priority="2246" stopIfTrue="1">
      <formula>G26=2</formula>
    </cfRule>
  </conditionalFormatting>
  <conditionalFormatting sqref="F26">
    <cfRule type="expression" dxfId="192" priority="2243" stopIfTrue="1">
      <formula>G26=2</formula>
    </cfRule>
  </conditionalFormatting>
  <conditionalFormatting sqref="F26">
    <cfRule type="expression" dxfId="191" priority="2245" stopIfTrue="1">
      <formula>G26=1</formula>
    </cfRule>
  </conditionalFormatting>
  <conditionalFormatting sqref="F26">
    <cfRule type="expression" dxfId="190" priority="2244" stopIfTrue="1">
      <formula>G26=0</formula>
    </cfRule>
  </conditionalFormatting>
  <conditionalFormatting sqref="H26">
    <cfRule type="expression" dxfId="189" priority="2240" stopIfTrue="1">
      <formula>G26=2</formula>
    </cfRule>
  </conditionalFormatting>
  <conditionalFormatting sqref="H26">
    <cfRule type="expression" dxfId="188" priority="2242" stopIfTrue="1">
      <formula>G26=1</formula>
    </cfRule>
  </conditionalFormatting>
  <conditionalFormatting sqref="H26">
    <cfRule type="expression" dxfId="187" priority="2241" stopIfTrue="1">
      <formula>G26=0</formula>
    </cfRule>
  </conditionalFormatting>
  <conditionalFormatting sqref="G25">
    <cfRule type="expression" dxfId="186" priority="2237" stopIfTrue="1">
      <formula>G26=2</formula>
    </cfRule>
    <cfRule type="expression" dxfId="185" priority="2238" stopIfTrue="1">
      <formula>G26=0</formula>
    </cfRule>
    <cfRule type="expression" dxfId="184" priority="2239" stopIfTrue="1">
      <formula>G26=1</formula>
    </cfRule>
  </conditionalFormatting>
  <conditionalFormatting sqref="G26">
    <cfRule type="expression" dxfId="183" priority="2234" stopIfTrue="1">
      <formula>G26=2</formula>
    </cfRule>
  </conditionalFormatting>
  <conditionalFormatting sqref="G26">
    <cfRule type="expression" dxfId="182" priority="2236" stopIfTrue="1">
      <formula>G26=1</formula>
    </cfRule>
  </conditionalFormatting>
  <conditionalFormatting sqref="G26">
    <cfRule type="expression" dxfId="181" priority="2235" stopIfTrue="1">
      <formula>G26=0</formula>
    </cfRule>
  </conditionalFormatting>
  <conditionalFormatting sqref="F27">
    <cfRule type="expression" dxfId="180" priority="2197" stopIfTrue="1">
      <formula>G28=1</formula>
    </cfRule>
  </conditionalFormatting>
  <conditionalFormatting sqref="F27">
    <cfRule type="expression" dxfId="179" priority="2196" stopIfTrue="1">
      <formula>G28=0</formula>
    </cfRule>
  </conditionalFormatting>
  <conditionalFormatting sqref="F27">
    <cfRule type="expression" dxfId="178" priority="2195" stopIfTrue="1">
      <formula>G28=2</formula>
    </cfRule>
  </conditionalFormatting>
  <conditionalFormatting sqref="H27">
    <cfRule type="expression" dxfId="177" priority="2194" stopIfTrue="1">
      <formula>G28=1</formula>
    </cfRule>
  </conditionalFormatting>
  <conditionalFormatting sqref="H27">
    <cfRule type="expression" dxfId="176" priority="2193" stopIfTrue="1">
      <formula>G28=0</formula>
    </cfRule>
  </conditionalFormatting>
  <conditionalFormatting sqref="H27">
    <cfRule type="expression" dxfId="175" priority="2192" stopIfTrue="1">
      <formula>G28=2</formula>
    </cfRule>
  </conditionalFormatting>
  <conditionalFormatting sqref="F28">
    <cfRule type="expression" dxfId="174" priority="2189" stopIfTrue="1">
      <formula>G28=2</formula>
    </cfRule>
  </conditionalFormatting>
  <conditionalFormatting sqref="F28">
    <cfRule type="expression" dxfId="173" priority="2191" stopIfTrue="1">
      <formula>G28=1</formula>
    </cfRule>
  </conditionalFormatting>
  <conditionalFormatting sqref="F28">
    <cfRule type="expression" dxfId="172" priority="2190" stopIfTrue="1">
      <formula>G28=0</formula>
    </cfRule>
  </conditionalFormatting>
  <conditionalFormatting sqref="H28">
    <cfRule type="expression" dxfId="171" priority="2186" stopIfTrue="1">
      <formula>G28=2</formula>
    </cfRule>
  </conditionalFormatting>
  <conditionalFormatting sqref="H28">
    <cfRule type="expression" dxfId="170" priority="2188" stopIfTrue="1">
      <formula>G28=1</formula>
    </cfRule>
  </conditionalFormatting>
  <conditionalFormatting sqref="H28">
    <cfRule type="expression" dxfId="169" priority="2187" stopIfTrue="1">
      <formula>G28=0</formula>
    </cfRule>
  </conditionalFormatting>
  <conditionalFormatting sqref="G27">
    <cfRule type="expression" dxfId="168" priority="2183" stopIfTrue="1">
      <formula>G28=2</formula>
    </cfRule>
    <cfRule type="expression" dxfId="167" priority="2184" stopIfTrue="1">
      <formula>G28=0</formula>
    </cfRule>
    <cfRule type="expression" dxfId="166" priority="2185" stopIfTrue="1">
      <formula>G28=1</formula>
    </cfRule>
  </conditionalFormatting>
  <conditionalFormatting sqref="G28">
    <cfRule type="expression" dxfId="165" priority="2180" stopIfTrue="1">
      <formula>G28=2</formula>
    </cfRule>
  </conditionalFormatting>
  <conditionalFormatting sqref="G28">
    <cfRule type="expression" dxfId="164" priority="2182" stopIfTrue="1">
      <formula>G28=1</formula>
    </cfRule>
  </conditionalFormatting>
  <conditionalFormatting sqref="G28">
    <cfRule type="expression" dxfId="163" priority="2181" stopIfTrue="1">
      <formula>G28=0</formula>
    </cfRule>
  </conditionalFormatting>
  <conditionalFormatting sqref="F29">
    <cfRule type="expression" dxfId="162" priority="2179" stopIfTrue="1">
      <formula>G30=1</formula>
    </cfRule>
  </conditionalFormatting>
  <conditionalFormatting sqref="F29">
    <cfRule type="expression" dxfId="161" priority="2178" stopIfTrue="1">
      <formula>G30=0</formula>
    </cfRule>
  </conditionalFormatting>
  <conditionalFormatting sqref="F29">
    <cfRule type="expression" dxfId="160" priority="2177" stopIfTrue="1">
      <formula>G30=2</formula>
    </cfRule>
  </conditionalFormatting>
  <conditionalFormatting sqref="H29">
    <cfRule type="expression" dxfId="159" priority="2176" stopIfTrue="1">
      <formula>G30=1</formula>
    </cfRule>
  </conditionalFormatting>
  <conditionalFormatting sqref="H29">
    <cfRule type="expression" dxfId="158" priority="2175" stopIfTrue="1">
      <formula>G30=0</formula>
    </cfRule>
  </conditionalFormatting>
  <conditionalFormatting sqref="H29">
    <cfRule type="expression" dxfId="157" priority="2174" stopIfTrue="1">
      <formula>G30=2</formula>
    </cfRule>
  </conditionalFormatting>
  <conditionalFormatting sqref="F30">
    <cfRule type="expression" dxfId="156" priority="2171" stopIfTrue="1">
      <formula>G30=2</formula>
    </cfRule>
  </conditionalFormatting>
  <conditionalFormatting sqref="F30">
    <cfRule type="expression" dxfId="155" priority="2173" stopIfTrue="1">
      <formula>G30=1</formula>
    </cfRule>
  </conditionalFormatting>
  <conditionalFormatting sqref="F30">
    <cfRule type="expression" dxfId="154" priority="2172" stopIfTrue="1">
      <formula>G30=0</formula>
    </cfRule>
  </conditionalFormatting>
  <conditionalFormatting sqref="H30">
    <cfRule type="expression" dxfId="153" priority="2168" stopIfTrue="1">
      <formula>G30=2</formula>
    </cfRule>
  </conditionalFormatting>
  <conditionalFormatting sqref="H30">
    <cfRule type="expression" dxfId="152" priority="2170" stopIfTrue="1">
      <formula>G30=1</formula>
    </cfRule>
  </conditionalFormatting>
  <conditionalFormatting sqref="H30">
    <cfRule type="expression" dxfId="151" priority="2169" stopIfTrue="1">
      <formula>G30=0</formula>
    </cfRule>
  </conditionalFormatting>
  <conditionalFormatting sqref="G29">
    <cfRule type="expression" dxfId="150" priority="2165" stopIfTrue="1">
      <formula>G30=2</formula>
    </cfRule>
    <cfRule type="expression" dxfId="149" priority="2166" stopIfTrue="1">
      <formula>G30=0</formula>
    </cfRule>
    <cfRule type="expression" dxfId="148" priority="2167" stopIfTrue="1">
      <formula>G30=1</formula>
    </cfRule>
  </conditionalFormatting>
  <conditionalFormatting sqref="G30">
    <cfRule type="expression" dxfId="147" priority="2162" stopIfTrue="1">
      <formula>G30=2</formula>
    </cfRule>
  </conditionalFormatting>
  <conditionalFormatting sqref="G30">
    <cfRule type="expression" dxfId="146" priority="2164" stopIfTrue="1">
      <formula>G30=1</formula>
    </cfRule>
  </conditionalFormatting>
  <conditionalFormatting sqref="G30">
    <cfRule type="expression" dxfId="145" priority="2163" stopIfTrue="1">
      <formula>G30=0</formula>
    </cfRule>
  </conditionalFormatting>
  <conditionalFormatting sqref="F31">
    <cfRule type="expression" dxfId="144" priority="2161" stopIfTrue="1">
      <formula>G32=1</formula>
    </cfRule>
  </conditionalFormatting>
  <conditionalFormatting sqref="F31">
    <cfRule type="expression" dxfId="143" priority="2160" stopIfTrue="1">
      <formula>G32=0</formula>
    </cfRule>
  </conditionalFormatting>
  <conditionalFormatting sqref="F31">
    <cfRule type="expression" dxfId="142" priority="2159" stopIfTrue="1">
      <formula>G32=2</formula>
    </cfRule>
  </conditionalFormatting>
  <conditionalFormatting sqref="H31">
    <cfRule type="expression" dxfId="141" priority="2158" stopIfTrue="1">
      <formula>G32=1</formula>
    </cfRule>
  </conditionalFormatting>
  <conditionalFormatting sqref="H31">
    <cfRule type="expression" dxfId="140" priority="2157" stopIfTrue="1">
      <formula>G32=0</formula>
    </cfRule>
  </conditionalFormatting>
  <conditionalFormatting sqref="H31">
    <cfRule type="expression" dxfId="139" priority="2156" stopIfTrue="1">
      <formula>G32=2</formula>
    </cfRule>
  </conditionalFormatting>
  <conditionalFormatting sqref="F32">
    <cfRule type="expression" dxfId="138" priority="2153" stopIfTrue="1">
      <formula>G32=2</formula>
    </cfRule>
  </conditionalFormatting>
  <conditionalFormatting sqref="F32">
    <cfRule type="expression" dxfId="137" priority="2155" stopIfTrue="1">
      <formula>G32=1</formula>
    </cfRule>
  </conditionalFormatting>
  <conditionalFormatting sqref="F32">
    <cfRule type="expression" dxfId="136" priority="2154" stopIfTrue="1">
      <formula>G32=0</formula>
    </cfRule>
  </conditionalFormatting>
  <conditionalFormatting sqref="H32">
    <cfRule type="expression" dxfId="135" priority="2150" stopIfTrue="1">
      <formula>G32=2</formula>
    </cfRule>
  </conditionalFormatting>
  <conditionalFormatting sqref="H32">
    <cfRule type="expression" dxfId="134" priority="2152" stopIfTrue="1">
      <formula>G32=1</formula>
    </cfRule>
  </conditionalFormatting>
  <conditionalFormatting sqref="H32">
    <cfRule type="expression" dxfId="133" priority="2151" stopIfTrue="1">
      <formula>G32=0</formula>
    </cfRule>
  </conditionalFormatting>
  <conditionalFormatting sqref="G31">
    <cfRule type="expression" dxfId="132" priority="2147" stopIfTrue="1">
      <formula>G32=2</formula>
    </cfRule>
    <cfRule type="expression" dxfId="131" priority="2148" stopIfTrue="1">
      <formula>G32=0</formula>
    </cfRule>
    <cfRule type="expression" dxfId="130" priority="2149" stopIfTrue="1">
      <formula>G32=1</formula>
    </cfRule>
  </conditionalFormatting>
  <conditionalFormatting sqref="G32">
    <cfRule type="expression" dxfId="129" priority="2144" stopIfTrue="1">
      <formula>G32=2</formula>
    </cfRule>
  </conditionalFormatting>
  <conditionalFormatting sqref="G32">
    <cfRule type="expression" dxfId="128" priority="2146" stopIfTrue="1">
      <formula>G32=1</formula>
    </cfRule>
  </conditionalFormatting>
  <conditionalFormatting sqref="G32">
    <cfRule type="expression" dxfId="127" priority="2145" stopIfTrue="1">
      <formula>G32=0</formula>
    </cfRule>
  </conditionalFormatting>
  <conditionalFormatting sqref="I25">
    <cfRule type="expression" dxfId="126" priority="1855" stopIfTrue="1">
      <formula>J26=1</formula>
    </cfRule>
  </conditionalFormatting>
  <conditionalFormatting sqref="I25">
    <cfRule type="expression" dxfId="125" priority="1854" stopIfTrue="1">
      <formula>J26=0</formula>
    </cfRule>
  </conditionalFormatting>
  <conditionalFormatting sqref="I25">
    <cfRule type="expression" dxfId="124" priority="1853" stopIfTrue="1">
      <formula>J26=2</formula>
    </cfRule>
  </conditionalFormatting>
  <conditionalFormatting sqref="K25">
    <cfRule type="expression" dxfId="123" priority="1852" stopIfTrue="1">
      <formula>J26=1</formula>
    </cfRule>
  </conditionalFormatting>
  <conditionalFormatting sqref="K25">
    <cfRule type="expression" dxfId="122" priority="1851" stopIfTrue="1">
      <formula>J26=0</formula>
    </cfRule>
  </conditionalFormatting>
  <conditionalFormatting sqref="K25">
    <cfRule type="expression" dxfId="121" priority="1850" stopIfTrue="1">
      <formula>J26=2</formula>
    </cfRule>
  </conditionalFormatting>
  <conditionalFormatting sqref="I26">
    <cfRule type="expression" dxfId="120" priority="1847" stopIfTrue="1">
      <formula>J26=2</formula>
    </cfRule>
  </conditionalFormatting>
  <conditionalFormatting sqref="I26">
    <cfRule type="expression" dxfId="119" priority="1849" stopIfTrue="1">
      <formula>J26=1</formula>
    </cfRule>
  </conditionalFormatting>
  <conditionalFormatting sqref="I26">
    <cfRule type="expression" dxfId="118" priority="1848" stopIfTrue="1">
      <formula>J26=0</formula>
    </cfRule>
  </conditionalFormatting>
  <conditionalFormatting sqref="K26">
    <cfRule type="expression" dxfId="117" priority="1844" stopIfTrue="1">
      <formula>J26=2</formula>
    </cfRule>
  </conditionalFormatting>
  <conditionalFormatting sqref="K26">
    <cfRule type="expression" dxfId="116" priority="1846" stopIfTrue="1">
      <formula>J26=1</formula>
    </cfRule>
  </conditionalFormatting>
  <conditionalFormatting sqref="K26">
    <cfRule type="expression" dxfId="115" priority="1845" stopIfTrue="1">
      <formula>J26=0</formula>
    </cfRule>
  </conditionalFormatting>
  <conditionalFormatting sqref="J25">
    <cfRule type="expression" dxfId="114" priority="1841" stopIfTrue="1">
      <formula>J26=2</formula>
    </cfRule>
    <cfRule type="expression" dxfId="113" priority="1842" stopIfTrue="1">
      <formula>J26=0</formula>
    </cfRule>
    <cfRule type="expression" dxfId="112" priority="1843" stopIfTrue="1">
      <formula>J26=1</formula>
    </cfRule>
  </conditionalFormatting>
  <conditionalFormatting sqref="J26">
    <cfRule type="expression" dxfId="111" priority="1838" stopIfTrue="1">
      <formula>J26=2</formula>
    </cfRule>
  </conditionalFormatting>
  <conditionalFormatting sqref="J26">
    <cfRule type="expression" dxfId="110" priority="1840" stopIfTrue="1">
      <formula>J26=1</formula>
    </cfRule>
  </conditionalFormatting>
  <conditionalFormatting sqref="J26">
    <cfRule type="expression" dxfId="109" priority="1839" stopIfTrue="1">
      <formula>J26=0</formula>
    </cfRule>
  </conditionalFormatting>
  <conditionalFormatting sqref="I27">
    <cfRule type="expression" dxfId="108" priority="1837" stopIfTrue="1">
      <formula>J28=1</formula>
    </cfRule>
  </conditionalFormatting>
  <conditionalFormatting sqref="I27">
    <cfRule type="expression" dxfId="107" priority="1836" stopIfTrue="1">
      <formula>J28=0</formula>
    </cfRule>
  </conditionalFormatting>
  <conditionalFormatting sqref="I27">
    <cfRule type="expression" dxfId="106" priority="1835" stopIfTrue="1">
      <formula>J28=2</formula>
    </cfRule>
  </conditionalFormatting>
  <conditionalFormatting sqref="K27">
    <cfRule type="expression" dxfId="105" priority="1834" stopIfTrue="1">
      <formula>J28=1</formula>
    </cfRule>
  </conditionalFormatting>
  <conditionalFormatting sqref="K27">
    <cfRule type="expression" dxfId="104" priority="1833" stopIfTrue="1">
      <formula>J28=0</formula>
    </cfRule>
  </conditionalFormatting>
  <conditionalFormatting sqref="K27">
    <cfRule type="expression" dxfId="103" priority="1832" stopIfTrue="1">
      <formula>J28=2</formula>
    </cfRule>
  </conditionalFormatting>
  <conditionalFormatting sqref="I28">
    <cfRule type="expression" dxfId="102" priority="1829" stopIfTrue="1">
      <formula>J28=2</formula>
    </cfRule>
  </conditionalFormatting>
  <conditionalFormatting sqref="I28">
    <cfRule type="expression" dxfId="101" priority="1831" stopIfTrue="1">
      <formula>J28=1</formula>
    </cfRule>
  </conditionalFormatting>
  <conditionalFormatting sqref="I28">
    <cfRule type="expression" dxfId="100" priority="1830" stopIfTrue="1">
      <formula>J28=0</formula>
    </cfRule>
  </conditionalFormatting>
  <conditionalFormatting sqref="K28">
    <cfRule type="expression" dxfId="99" priority="1826" stopIfTrue="1">
      <formula>J28=2</formula>
    </cfRule>
  </conditionalFormatting>
  <conditionalFormatting sqref="K28">
    <cfRule type="expression" dxfId="98" priority="1828" stopIfTrue="1">
      <formula>J28=1</formula>
    </cfRule>
  </conditionalFormatting>
  <conditionalFormatting sqref="K28">
    <cfRule type="expression" dxfId="97" priority="1827" stopIfTrue="1">
      <formula>J28=0</formula>
    </cfRule>
  </conditionalFormatting>
  <conditionalFormatting sqref="J27">
    <cfRule type="expression" dxfId="96" priority="1823" stopIfTrue="1">
      <formula>J28=2</formula>
    </cfRule>
    <cfRule type="expression" dxfId="95" priority="1824" stopIfTrue="1">
      <formula>J28=0</formula>
    </cfRule>
    <cfRule type="expression" dxfId="94" priority="1825" stopIfTrue="1">
      <formula>J28=1</formula>
    </cfRule>
  </conditionalFormatting>
  <conditionalFormatting sqref="J28">
    <cfRule type="expression" dxfId="93" priority="1820" stopIfTrue="1">
      <formula>J28=2</formula>
    </cfRule>
  </conditionalFormatting>
  <conditionalFormatting sqref="J28">
    <cfRule type="expression" dxfId="92" priority="1822" stopIfTrue="1">
      <formula>J28=1</formula>
    </cfRule>
  </conditionalFormatting>
  <conditionalFormatting sqref="J28">
    <cfRule type="expression" dxfId="91" priority="1821" stopIfTrue="1">
      <formula>J28=0</formula>
    </cfRule>
  </conditionalFormatting>
  <conditionalFormatting sqref="I29">
    <cfRule type="expression" dxfId="90" priority="1819" stopIfTrue="1">
      <formula>J30=1</formula>
    </cfRule>
  </conditionalFormatting>
  <conditionalFormatting sqref="I29">
    <cfRule type="expression" dxfId="89" priority="1818" stopIfTrue="1">
      <formula>J30=0</formula>
    </cfRule>
  </conditionalFormatting>
  <conditionalFormatting sqref="I29">
    <cfRule type="expression" dxfId="88" priority="1817" stopIfTrue="1">
      <formula>J30=2</formula>
    </cfRule>
  </conditionalFormatting>
  <conditionalFormatting sqref="K29">
    <cfRule type="expression" dxfId="87" priority="1816" stopIfTrue="1">
      <formula>J30=1</formula>
    </cfRule>
  </conditionalFormatting>
  <conditionalFormatting sqref="K29">
    <cfRule type="expression" dxfId="86" priority="1815" stopIfTrue="1">
      <formula>J30=0</formula>
    </cfRule>
  </conditionalFormatting>
  <conditionalFormatting sqref="K29">
    <cfRule type="expression" dxfId="85" priority="1814" stopIfTrue="1">
      <formula>J30=2</formula>
    </cfRule>
  </conditionalFormatting>
  <conditionalFormatting sqref="I30">
    <cfRule type="expression" dxfId="84" priority="1811" stopIfTrue="1">
      <formula>J30=2</formula>
    </cfRule>
  </conditionalFormatting>
  <conditionalFormatting sqref="I30">
    <cfRule type="expression" dxfId="83" priority="1813" stopIfTrue="1">
      <formula>J30=1</formula>
    </cfRule>
  </conditionalFormatting>
  <conditionalFormatting sqref="I30">
    <cfRule type="expression" dxfId="82" priority="1812" stopIfTrue="1">
      <formula>J30=0</formula>
    </cfRule>
  </conditionalFormatting>
  <conditionalFormatting sqref="K30">
    <cfRule type="expression" dxfId="81" priority="1808" stopIfTrue="1">
      <formula>J30=2</formula>
    </cfRule>
  </conditionalFormatting>
  <conditionalFormatting sqref="K30">
    <cfRule type="expression" dxfId="80" priority="1810" stopIfTrue="1">
      <formula>J30=1</formula>
    </cfRule>
  </conditionalFormatting>
  <conditionalFormatting sqref="K30">
    <cfRule type="expression" dxfId="79" priority="1809" stopIfTrue="1">
      <formula>J30=0</formula>
    </cfRule>
  </conditionalFormatting>
  <conditionalFormatting sqref="J29">
    <cfRule type="expression" dxfId="78" priority="1805" stopIfTrue="1">
      <formula>J30=2</formula>
    </cfRule>
    <cfRule type="expression" dxfId="77" priority="1806" stopIfTrue="1">
      <formula>J30=0</formula>
    </cfRule>
    <cfRule type="expression" dxfId="76" priority="1807" stopIfTrue="1">
      <formula>J30=1</formula>
    </cfRule>
  </conditionalFormatting>
  <conditionalFormatting sqref="J30">
    <cfRule type="expression" dxfId="75" priority="1802" stopIfTrue="1">
      <formula>J30=2</formula>
    </cfRule>
  </conditionalFormatting>
  <conditionalFormatting sqref="J30">
    <cfRule type="expression" dxfId="74" priority="1804" stopIfTrue="1">
      <formula>J30=1</formula>
    </cfRule>
  </conditionalFormatting>
  <conditionalFormatting sqref="J30">
    <cfRule type="expression" dxfId="73" priority="1803" stopIfTrue="1">
      <formula>J30=0</formula>
    </cfRule>
  </conditionalFormatting>
  <conditionalFormatting sqref="I31">
    <cfRule type="expression" dxfId="72" priority="1801" stopIfTrue="1">
      <formula>J32=1</formula>
    </cfRule>
  </conditionalFormatting>
  <conditionalFormatting sqref="I31">
    <cfRule type="expression" dxfId="71" priority="1800" stopIfTrue="1">
      <formula>J32=0</formula>
    </cfRule>
  </conditionalFormatting>
  <conditionalFormatting sqref="I31">
    <cfRule type="expression" dxfId="70" priority="1799" stopIfTrue="1">
      <formula>J32=2</formula>
    </cfRule>
  </conditionalFormatting>
  <conditionalFormatting sqref="K31">
    <cfRule type="expression" dxfId="69" priority="1798" stopIfTrue="1">
      <formula>J32=1</formula>
    </cfRule>
  </conditionalFormatting>
  <conditionalFormatting sqref="K31">
    <cfRule type="expression" dxfId="68" priority="1797" stopIfTrue="1">
      <formula>J32=0</formula>
    </cfRule>
  </conditionalFormatting>
  <conditionalFormatting sqref="K31">
    <cfRule type="expression" dxfId="67" priority="1796" stopIfTrue="1">
      <formula>J32=2</formula>
    </cfRule>
  </conditionalFormatting>
  <conditionalFormatting sqref="I32">
    <cfRule type="expression" dxfId="66" priority="1793" stopIfTrue="1">
      <formula>J32=2</formula>
    </cfRule>
  </conditionalFormatting>
  <conditionalFormatting sqref="I32">
    <cfRule type="expression" dxfId="65" priority="1795" stopIfTrue="1">
      <formula>J32=1</formula>
    </cfRule>
  </conditionalFormatting>
  <conditionalFormatting sqref="I32">
    <cfRule type="expression" dxfId="64" priority="1794" stopIfTrue="1">
      <formula>J32=0</formula>
    </cfRule>
  </conditionalFormatting>
  <conditionalFormatting sqref="K32">
    <cfRule type="expression" dxfId="63" priority="1790" stopIfTrue="1">
      <formula>J32=2</formula>
    </cfRule>
  </conditionalFormatting>
  <conditionalFormatting sqref="K32">
    <cfRule type="expression" dxfId="62" priority="1792" stopIfTrue="1">
      <formula>J32=1</formula>
    </cfRule>
  </conditionalFormatting>
  <conditionalFormatting sqref="K32">
    <cfRule type="expression" dxfId="61" priority="1791" stopIfTrue="1">
      <formula>J32=0</formula>
    </cfRule>
  </conditionalFormatting>
  <conditionalFormatting sqref="J31">
    <cfRule type="expression" dxfId="60" priority="1787" stopIfTrue="1">
      <formula>J32=2</formula>
    </cfRule>
    <cfRule type="expression" dxfId="59" priority="1788" stopIfTrue="1">
      <formula>J32=0</formula>
    </cfRule>
    <cfRule type="expression" dxfId="58" priority="1789" stopIfTrue="1">
      <formula>J32=1</formula>
    </cfRule>
  </conditionalFormatting>
  <conditionalFormatting sqref="J32">
    <cfRule type="expression" dxfId="57" priority="1784" stopIfTrue="1">
      <formula>J32=2</formula>
    </cfRule>
  </conditionalFormatting>
  <conditionalFormatting sqref="J32">
    <cfRule type="expression" dxfId="56" priority="1786" stopIfTrue="1">
      <formula>J32=1</formula>
    </cfRule>
  </conditionalFormatting>
  <conditionalFormatting sqref="J32">
    <cfRule type="expression" dxfId="55" priority="1785" stopIfTrue="1">
      <formula>J32=0</formula>
    </cfRule>
  </conditionalFormatting>
  <conditionalFormatting sqref="L29">
    <cfRule type="expression" dxfId="54" priority="1531" stopIfTrue="1">
      <formula>M30=1</formula>
    </cfRule>
  </conditionalFormatting>
  <conditionalFormatting sqref="L29">
    <cfRule type="expression" dxfId="53" priority="1530" stopIfTrue="1">
      <formula>M30=0</formula>
    </cfRule>
  </conditionalFormatting>
  <conditionalFormatting sqref="L29">
    <cfRule type="expression" dxfId="52" priority="1529" stopIfTrue="1">
      <formula>M30=2</formula>
    </cfRule>
  </conditionalFormatting>
  <conditionalFormatting sqref="N29">
    <cfRule type="expression" dxfId="51" priority="1528" stopIfTrue="1">
      <formula>M30=1</formula>
    </cfRule>
  </conditionalFormatting>
  <conditionalFormatting sqref="N29">
    <cfRule type="expression" dxfId="50" priority="1527" stopIfTrue="1">
      <formula>M30=0</formula>
    </cfRule>
  </conditionalFormatting>
  <conditionalFormatting sqref="N29">
    <cfRule type="expression" dxfId="49" priority="1526" stopIfTrue="1">
      <formula>M30=2</formula>
    </cfRule>
  </conditionalFormatting>
  <conditionalFormatting sqref="L30">
    <cfRule type="expression" dxfId="48" priority="1523" stopIfTrue="1">
      <formula>M30=2</formula>
    </cfRule>
  </conditionalFormatting>
  <conditionalFormatting sqref="L30">
    <cfRule type="expression" dxfId="47" priority="1525" stopIfTrue="1">
      <formula>M30=1</formula>
    </cfRule>
  </conditionalFormatting>
  <conditionalFormatting sqref="L30">
    <cfRule type="expression" dxfId="46" priority="1524" stopIfTrue="1">
      <formula>M30=0</formula>
    </cfRule>
  </conditionalFormatting>
  <conditionalFormatting sqref="N30">
    <cfRule type="expression" dxfId="45" priority="1520" stopIfTrue="1">
      <formula>M30=2</formula>
    </cfRule>
  </conditionalFormatting>
  <conditionalFormatting sqref="N30">
    <cfRule type="expression" dxfId="44" priority="1522" stopIfTrue="1">
      <formula>M30=1</formula>
    </cfRule>
  </conditionalFormatting>
  <conditionalFormatting sqref="N30">
    <cfRule type="expression" dxfId="43" priority="1521" stopIfTrue="1">
      <formula>M30=0</formula>
    </cfRule>
  </conditionalFormatting>
  <conditionalFormatting sqref="M29">
    <cfRule type="expression" dxfId="42" priority="1517" stopIfTrue="1">
      <formula>M30=2</formula>
    </cfRule>
    <cfRule type="expression" dxfId="41" priority="1518" stopIfTrue="1">
      <formula>M30=0</formula>
    </cfRule>
    <cfRule type="expression" dxfId="40" priority="1519" stopIfTrue="1">
      <formula>M30=1</formula>
    </cfRule>
  </conditionalFormatting>
  <conditionalFormatting sqref="M30">
    <cfRule type="expression" dxfId="39" priority="1514" stopIfTrue="1">
      <formula>M30=2</formula>
    </cfRule>
  </conditionalFormatting>
  <conditionalFormatting sqref="M30">
    <cfRule type="expression" dxfId="38" priority="1516" stopIfTrue="1">
      <formula>M30=1</formula>
    </cfRule>
  </conditionalFormatting>
  <conditionalFormatting sqref="M30">
    <cfRule type="expression" dxfId="37" priority="1515" stopIfTrue="1">
      <formula>M30=0</formula>
    </cfRule>
  </conditionalFormatting>
  <conditionalFormatting sqref="L31">
    <cfRule type="expression" dxfId="36" priority="1513" stopIfTrue="1">
      <formula>M32=1</formula>
    </cfRule>
  </conditionalFormatting>
  <conditionalFormatting sqref="L31">
    <cfRule type="expression" dxfId="35" priority="1512" stopIfTrue="1">
      <formula>M32=0</formula>
    </cfRule>
  </conditionalFormatting>
  <conditionalFormatting sqref="L31">
    <cfRule type="expression" dxfId="34" priority="1511" stopIfTrue="1">
      <formula>M32=2</formula>
    </cfRule>
  </conditionalFormatting>
  <conditionalFormatting sqref="N31">
    <cfRule type="expression" dxfId="33" priority="1510" stopIfTrue="1">
      <formula>M32=1</formula>
    </cfRule>
  </conditionalFormatting>
  <conditionalFormatting sqref="N31">
    <cfRule type="expression" dxfId="32" priority="1509" stopIfTrue="1">
      <formula>M32=0</formula>
    </cfRule>
  </conditionalFormatting>
  <conditionalFormatting sqref="N31">
    <cfRule type="expression" dxfId="31" priority="1508" stopIfTrue="1">
      <formula>M32=2</formula>
    </cfRule>
  </conditionalFormatting>
  <conditionalFormatting sqref="L32">
    <cfRule type="expression" dxfId="30" priority="1505" stopIfTrue="1">
      <formula>M32=2</formula>
    </cfRule>
  </conditionalFormatting>
  <conditionalFormatting sqref="L32">
    <cfRule type="expression" dxfId="29" priority="1507" stopIfTrue="1">
      <formula>M32=1</formula>
    </cfRule>
  </conditionalFormatting>
  <conditionalFormatting sqref="L32">
    <cfRule type="expression" dxfId="28" priority="1506" stopIfTrue="1">
      <formula>M32=0</formula>
    </cfRule>
  </conditionalFormatting>
  <conditionalFormatting sqref="N32">
    <cfRule type="expression" dxfId="27" priority="1502" stopIfTrue="1">
      <formula>M32=2</formula>
    </cfRule>
  </conditionalFormatting>
  <conditionalFormatting sqref="N32">
    <cfRule type="expression" dxfId="26" priority="1504" stopIfTrue="1">
      <formula>M32=1</formula>
    </cfRule>
  </conditionalFormatting>
  <conditionalFormatting sqref="N32">
    <cfRule type="expression" dxfId="25" priority="1503" stopIfTrue="1">
      <formula>M32=0</formula>
    </cfRule>
  </conditionalFormatting>
  <conditionalFormatting sqref="M31">
    <cfRule type="expression" dxfId="24" priority="1499" stopIfTrue="1">
      <formula>M32=2</formula>
    </cfRule>
    <cfRule type="expression" dxfId="23" priority="1500" stopIfTrue="1">
      <formula>M32=0</formula>
    </cfRule>
    <cfRule type="expression" dxfId="22" priority="1501" stopIfTrue="1">
      <formula>M32=1</formula>
    </cfRule>
  </conditionalFormatting>
  <conditionalFormatting sqref="M32">
    <cfRule type="expression" dxfId="21" priority="1496" stopIfTrue="1">
      <formula>M32=2</formula>
    </cfRule>
  </conditionalFormatting>
  <conditionalFormatting sqref="M32">
    <cfRule type="expression" dxfId="20" priority="1498" stopIfTrue="1">
      <formula>M32=1</formula>
    </cfRule>
  </conditionalFormatting>
  <conditionalFormatting sqref="M32">
    <cfRule type="expression" dxfId="19" priority="1497" stopIfTrue="1">
      <formula>M32=0</formula>
    </cfRule>
  </conditionalFormatting>
  <conditionalFormatting sqref="A13:A16">
    <cfRule type="expression" dxfId="18" priority="19" stopIfTrue="1">
      <formula>$AB$13&lt;5</formula>
    </cfRule>
    <cfRule type="expression" dxfId="17" priority="18" stopIfTrue="1">
      <formula>$AB$13=5</formula>
    </cfRule>
  </conditionalFormatting>
  <conditionalFormatting sqref="A17:A20">
    <cfRule type="expression" dxfId="16" priority="17" stopIfTrue="1">
      <formula>$AB$17&lt;5</formula>
    </cfRule>
    <cfRule type="expression" dxfId="15" priority="16" stopIfTrue="1">
      <formula>$AB$17=5</formula>
    </cfRule>
  </conditionalFormatting>
  <conditionalFormatting sqref="A21:A24">
    <cfRule type="expression" dxfId="14" priority="15" stopIfTrue="1">
      <formula>$AB$21&lt;5</formula>
    </cfRule>
    <cfRule type="expression" dxfId="13" priority="14" stopIfTrue="1">
      <formula>$AB$21=5</formula>
    </cfRule>
  </conditionalFormatting>
  <conditionalFormatting sqref="A25:A28">
    <cfRule type="expression" dxfId="12" priority="13" stopIfTrue="1">
      <formula>$AB$25&lt;5</formula>
    </cfRule>
    <cfRule type="expression" dxfId="11" priority="12" stopIfTrue="1">
      <formula>$AB$25=5</formula>
    </cfRule>
  </conditionalFormatting>
  <conditionalFormatting sqref="A29:A32">
    <cfRule type="expression" dxfId="10" priority="11" stopIfTrue="1">
      <formula>$AB$29&lt;5</formula>
    </cfRule>
    <cfRule type="expression" dxfId="9" priority="10" stopIfTrue="1">
      <formula>$AB$29=5</formula>
    </cfRule>
  </conditionalFormatting>
  <conditionalFormatting sqref="D18">
    <cfRule type="expression" dxfId="5" priority="1" stopIfTrue="1">
      <formula>D18=2</formula>
    </cfRule>
  </conditionalFormatting>
  <conditionalFormatting sqref="D18">
    <cfRule type="expression" dxfId="3" priority="3" stopIfTrue="1">
      <formula>D18=1</formula>
    </cfRule>
  </conditionalFormatting>
  <conditionalFormatting sqref="D18">
    <cfRule type="expression" dxfId="1" priority="2" stopIfTrue="1">
      <formula>D18=0</formula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evg</cp:lastModifiedBy>
  <cp:lastPrinted>2015-12-04T18:08:27Z</cp:lastPrinted>
  <dcterms:created xsi:type="dcterms:W3CDTF">2015-11-05T05:46:08Z</dcterms:created>
  <dcterms:modified xsi:type="dcterms:W3CDTF">2015-12-12T18:42:08Z</dcterms:modified>
</cp:coreProperties>
</file>