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15480" windowHeight="9300"/>
  </bookViews>
  <sheets>
    <sheet name="Лист1" sheetId="1" r:id="rId1"/>
  </sheets>
  <definedNames>
    <definedName name="_xlnm._FilterDatabase" localSheetId="0" hidden="1">Лист1!$A$2:$H$15</definedName>
  </definedNames>
  <calcPr calcId="125725"/>
  <pivotCaches>
    <pivotCache cacheId="4" r:id="rId2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E15"/>
  <c r="F15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H3"/>
  <c r="G3"/>
  <c r="G15" l="1"/>
  <c r="H15"/>
</calcChain>
</file>

<file path=xl/sharedStrings.xml><?xml version="1.0" encoding="utf-8"?>
<sst xmlns="http://schemas.openxmlformats.org/spreadsheetml/2006/main" count="45" uniqueCount="28">
  <si>
    <t>Фирма</t>
  </si>
  <si>
    <t>№ Договора</t>
  </si>
  <si>
    <t>сумма договора</t>
  </si>
  <si>
    <t>Оплачено</t>
  </si>
  <si>
    <t>Осталось поставить</t>
  </si>
  <si>
    <t>Покупатель</t>
  </si>
  <si>
    <t>ВВ</t>
  </si>
  <si>
    <t>ВК</t>
  </si>
  <si>
    <t>МК</t>
  </si>
  <si>
    <t>МЗ</t>
  </si>
  <si>
    <t>НЮР</t>
  </si>
  <si>
    <t>СГЗ</t>
  </si>
  <si>
    <t>УА</t>
  </si>
  <si>
    <t>УМ</t>
  </si>
  <si>
    <t>НЕР</t>
  </si>
  <si>
    <t>Осталось оплатить</t>
  </si>
  <si>
    <t>Поставлено</t>
  </si>
  <si>
    <t>ИТОГО</t>
  </si>
  <si>
    <t>Орма</t>
  </si>
  <si>
    <t>Факел</t>
  </si>
  <si>
    <t>Миф</t>
  </si>
  <si>
    <t>Общий итог</t>
  </si>
  <si>
    <t>Значения</t>
  </si>
  <si>
    <t>Сумма по договору</t>
  </si>
  <si>
    <t>Сумма поставлено</t>
  </si>
  <si>
    <t>Сумма оплачено</t>
  </si>
  <si>
    <t>Осталось поставить сумма</t>
  </si>
  <si>
    <t>Осталось оплатить сумма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</si>
</sst>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Fill="1"/>
    <xf numFmtId="4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/>
    <xf numFmtId="0" fontId="0" fillId="0" borderId="0" xfId="0" pivotButton="1"/>
    <xf numFmtId="0" fontId="0" fillId="0" borderId="0" xfId="0" applyNumberFormat="1"/>
    <xf numFmtId="0" fontId="0" fillId="0" borderId="1" xfId="0" applyBorder="1" applyAlignment="1"/>
    <xf numFmtId="2" fontId="0" fillId="0" borderId="1" xfId="0" applyNumberFormat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4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timgr2" refreshedDate="42348.390383564816" createdVersion="3" refreshedVersion="3" minRefreshableVersion="3" recordCount="12">
  <cacheSource type="worksheet">
    <worksheetSource ref="A2:H14" sheet="Лист1"/>
  </cacheSource>
  <cacheFields count="8">
    <cacheField name="Фирма" numFmtId="0">
      <sharedItems count="3">
        <s v="Орма"/>
        <s v="Факел"/>
        <s v="Миф"/>
      </sharedItems>
    </cacheField>
    <cacheField name="Покупатель" numFmtId="0">
      <sharedItems count="9">
        <s v="ВВ"/>
        <s v="ВК"/>
        <s v="МК"/>
        <s v="МЗ"/>
        <s v="НЮР"/>
        <s v="СГЗ"/>
        <s v="УА"/>
        <s v="УМ"/>
        <s v="НЕР"/>
      </sharedItems>
    </cacheField>
    <cacheField name="№ Договора" numFmtId="0">
      <sharedItems containsSemiMixedTypes="0" containsString="0" containsNumber="1" containsInteger="1" minValue="3" maxValue="106" count="12">
        <n v="50"/>
        <n v="3"/>
        <n v="101"/>
        <n v="102"/>
        <n v="4"/>
        <n v="103"/>
        <n v="104"/>
        <n v="5"/>
        <n v="105"/>
        <n v="51"/>
        <n v="6"/>
        <n v="106"/>
      </sharedItems>
    </cacheField>
    <cacheField name="сумма договора" numFmtId="4">
      <sharedItems containsSemiMixedTypes="0" containsString="0" containsNumber="1" containsInteger="1" minValue="2000" maxValue="645000"/>
    </cacheField>
    <cacheField name="Поставлено" numFmtId="4">
      <sharedItems containsString="0" containsBlank="1" containsNumber="1" containsInteger="1" minValue="1000" maxValue="251480"/>
    </cacheField>
    <cacheField name="Оплачено" numFmtId="4">
      <sharedItems containsString="0" containsBlank="1" containsNumber="1" containsInteger="1" minValue="1000" maxValue="251480"/>
    </cacheField>
    <cacheField name="Осталось поставить" numFmtId="4">
      <sharedItems containsSemiMixedTypes="0" containsString="0" containsNumber="1" containsInteger="1" minValue="0" maxValue="585000"/>
    </cacheField>
    <cacheField name="Осталось оплатить" numFmtId="4">
      <sharedItems containsSemiMixedTypes="0" containsString="0" containsNumber="1" containsInteger="1" minValue="0" maxValue="645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0000"/>
    <n v="2000"/>
    <n v="2000"/>
    <n v="8000"/>
    <n v="8000"/>
  </r>
  <r>
    <x v="1"/>
    <x v="1"/>
    <x v="1"/>
    <n v="65238"/>
    <n v="60000"/>
    <n v="20000"/>
    <n v="5238"/>
    <n v="45238"/>
  </r>
  <r>
    <x v="2"/>
    <x v="2"/>
    <x v="2"/>
    <n v="251480"/>
    <n v="251480"/>
    <n v="251480"/>
    <n v="0"/>
    <n v="0"/>
  </r>
  <r>
    <x v="2"/>
    <x v="3"/>
    <x v="3"/>
    <n v="20000"/>
    <m/>
    <m/>
    <n v="20000"/>
    <n v="20000"/>
  </r>
  <r>
    <x v="1"/>
    <x v="4"/>
    <x v="4"/>
    <n v="496000"/>
    <n v="38000"/>
    <n v="30000"/>
    <n v="458000"/>
    <n v="466000"/>
  </r>
  <r>
    <x v="2"/>
    <x v="5"/>
    <x v="5"/>
    <n v="2000"/>
    <n v="2000"/>
    <m/>
    <n v="0"/>
    <n v="2000"/>
  </r>
  <r>
    <x v="2"/>
    <x v="6"/>
    <x v="6"/>
    <n v="600000"/>
    <n v="50000"/>
    <n v="40000"/>
    <n v="550000"/>
    <n v="560000"/>
  </r>
  <r>
    <x v="1"/>
    <x v="5"/>
    <x v="7"/>
    <n v="82450"/>
    <n v="82000"/>
    <n v="4000"/>
    <n v="450"/>
    <n v="78450"/>
  </r>
  <r>
    <x v="2"/>
    <x v="7"/>
    <x v="8"/>
    <n v="50000"/>
    <n v="1000"/>
    <n v="1000"/>
    <n v="49000"/>
    <n v="49000"/>
  </r>
  <r>
    <x v="0"/>
    <x v="0"/>
    <x v="9"/>
    <n v="36000"/>
    <n v="6000"/>
    <n v="30000"/>
    <n v="30000"/>
    <n v="6000"/>
  </r>
  <r>
    <x v="1"/>
    <x v="3"/>
    <x v="10"/>
    <n v="100000"/>
    <n v="25000"/>
    <n v="10000"/>
    <n v="75000"/>
    <n v="90000"/>
  </r>
  <r>
    <x v="2"/>
    <x v="8"/>
    <x v="11"/>
    <n v="645000"/>
    <n v="60000"/>
    <m/>
    <n v="585000"/>
    <n v="64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19:G23" firstHeaderRow="1" firstDataRow="2" firstDataCol="2" rowPageCount="1" colPageCount="1"/>
  <pivotFields count="8">
    <pivotField axis="axisPage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9">
        <item x="0"/>
        <item x="1"/>
        <item x="3"/>
        <item x="2"/>
        <item x="8"/>
        <item x="4"/>
        <item x="5"/>
        <item x="6"/>
        <item x="7"/>
      </items>
    </pivotField>
    <pivotField axis="axisRow" compact="0" outline="0" showAll="0">
      <items count="13">
        <item x="1"/>
        <item x="4"/>
        <item x="7"/>
        <item x="10"/>
        <item x="0"/>
        <item x="9"/>
        <item x="2"/>
        <item x="3"/>
        <item x="5"/>
        <item x="6"/>
        <item x="8"/>
        <item x="11"/>
        <item t="default"/>
      </items>
    </pivotField>
    <pivotField dataField="1" compact="0" numFmtId="4" outline="0" showAll="0"/>
    <pivotField dataField="1" compact="0" outline="0" showAll="0"/>
    <pivotField dataField="1" compact="0" outline="0" showAll="0"/>
    <pivotField dataField="1" compact="0" numFmtId="4" outline="0" showAll="0"/>
    <pivotField dataField="1" compact="0" numFmtId="4" outline="0" showAll="0"/>
  </pivotFields>
  <rowFields count="2">
    <field x="1"/>
    <field x="2"/>
  </rowFields>
  <rowItems count="3">
    <i>
      <x/>
      <x v="4"/>
    </i>
    <i r="1"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1" hier="-1"/>
  </pageFields>
  <dataFields count="5">
    <dataField name="Сумма по договору" fld="3" baseField="0" baseItem="0"/>
    <dataField name="Сумма поставлено" fld="4" baseField="0" baseItem="0"/>
    <dataField name="Сумма оплачено" fld="5" baseField="0" baseItem="0"/>
    <dataField name="Осталось поставить сумма" fld="6" baseField="0" baseItem="0"/>
    <dataField name="Осталось оплатить сумма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80" zoomScaleNormal="80" workbookViewId="0">
      <selection activeCell="B17" sqref="B17"/>
    </sheetView>
  </sheetViews>
  <sheetFormatPr defaultRowHeight="15"/>
  <cols>
    <col min="1" max="1" width="17.28515625" customWidth="1"/>
    <col min="2" max="2" width="15.5703125" customWidth="1"/>
    <col min="3" max="3" width="19.42578125" customWidth="1"/>
    <col min="4" max="4" width="18.85546875" customWidth="1"/>
    <col min="5" max="5" width="17.140625" customWidth="1"/>
    <col min="6" max="6" width="26.7109375" customWidth="1"/>
    <col min="7" max="7" width="25.7109375" customWidth="1"/>
    <col min="8" max="8" width="12.7109375" customWidth="1"/>
  </cols>
  <sheetData>
    <row r="1" spans="1:8">
      <c r="A1" s="2"/>
      <c r="B1" s="3"/>
      <c r="C1" s="3"/>
      <c r="D1" s="3"/>
    </row>
    <row r="2" spans="1:8" ht="30">
      <c r="A2" s="10" t="s">
        <v>0</v>
      </c>
      <c r="B2" s="5" t="s">
        <v>5</v>
      </c>
      <c r="C2" s="5" t="s">
        <v>1</v>
      </c>
      <c r="D2" s="5" t="s">
        <v>2</v>
      </c>
      <c r="E2" s="5" t="s">
        <v>16</v>
      </c>
      <c r="F2" s="5" t="s">
        <v>3</v>
      </c>
      <c r="G2" s="5" t="s">
        <v>4</v>
      </c>
      <c r="H2" s="5" t="s">
        <v>15</v>
      </c>
    </row>
    <row r="3" spans="1:8">
      <c r="A3" s="9" t="s">
        <v>18</v>
      </c>
      <c r="B3" s="1" t="s">
        <v>6</v>
      </c>
      <c r="C3" s="1">
        <v>50</v>
      </c>
      <c r="D3" s="4">
        <v>10000</v>
      </c>
      <c r="E3" s="4">
        <v>2000</v>
      </c>
      <c r="F3" s="4">
        <v>2000</v>
      </c>
      <c r="G3" s="4">
        <f>D3-E3</f>
        <v>8000</v>
      </c>
      <c r="H3" s="4">
        <f>D3-F3</f>
        <v>8000</v>
      </c>
    </row>
    <row r="4" spans="1:8">
      <c r="A4" s="9" t="s">
        <v>19</v>
      </c>
      <c r="B4" s="1" t="s">
        <v>7</v>
      </c>
      <c r="C4" s="1">
        <v>3</v>
      </c>
      <c r="D4" s="4">
        <v>65238</v>
      </c>
      <c r="E4" s="4">
        <v>60000</v>
      </c>
      <c r="F4" s="4">
        <v>20000</v>
      </c>
      <c r="G4" s="4">
        <f t="shared" ref="G4:G14" si="0">D4-E4</f>
        <v>5238</v>
      </c>
      <c r="H4" s="4">
        <f t="shared" ref="H4:H14" si="1">D4-F4</f>
        <v>45238</v>
      </c>
    </row>
    <row r="5" spans="1:8">
      <c r="A5" s="9" t="s">
        <v>20</v>
      </c>
      <c r="B5" s="1" t="s">
        <v>8</v>
      </c>
      <c r="C5" s="1">
        <v>101</v>
      </c>
      <c r="D5" s="4">
        <v>251480</v>
      </c>
      <c r="E5" s="4">
        <v>251480</v>
      </c>
      <c r="F5" s="4">
        <v>251480</v>
      </c>
      <c r="G5" s="4">
        <f t="shared" si="0"/>
        <v>0</v>
      </c>
      <c r="H5" s="4">
        <f t="shared" si="1"/>
        <v>0</v>
      </c>
    </row>
    <row r="6" spans="1:8">
      <c r="A6" s="9" t="s">
        <v>20</v>
      </c>
      <c r="B6" s="1" t="s">
        <v>9</v>
      </c>
      <c r="C6" s="1">
        <v>102</v>
      </c>
      <c r="D6" s="4">
        <v>20000</v>
      </c>
      <c r="E6" s="4"/>
      <c r="F6" s="4"/>
      <c r="G6" s="4">
        <f t="shared" si="0"/>
        <v>20000</v>
      </c>
      <c r="H6" s="4">
        <f t="shared" si="1"/>
        <v>20000</v>
      </c>
    </row>
    <row r="7" spans="1:8">
      <c r="A7" s="9" t="s">
        <v>19</v>
      </c>
      <c r="B7" s="1" t="s">
        <v>10</v>
      </c>
      <c r="C7" s="1">
        <v>4</v>
      </c>
      <c r="D7" s="4">
        <v>496000</v>
      </c>
      <c r="E7" s="4">
        <v>38000</v>
      </c>
      <c r="F7" s="4">
        <v>30000</v>
      </c>
      <c r="G7" s="4">
        <f t="shared" si="0"/>
        <v>458000</v>
      </c>
      <c r="H7" s="4">
        <f t="shared" si="1"/>
        <v>466000</v>
      </c>
    </row>
    <row r="8" spans="1:8">
      <c r="A8" s="9" t="s">
        <v>20</v>
      </c>
      <c r="B8" s="1" t="s">
        <v>11</v>
      </c>
      <c r="C8" s="1">
        <v>103</v>
      </c>
      <c r="D8" s="4">
        <v>2000</v>
      </c>
      <c r="E8" s="4">
        <v>2000</v>
      </c>
      <c r="F8" s="4"/>
      <c r="G8" s="4">
        <f t="shared" si="0"/>
        <v>0</v>
      </c>
      <c r="H8" s="4">
        <f t="shared" si="1"/>
        <v>2000</v>
      </c>
    </row>
    <row r="9" spans="1:8">
      <c r="A9" s="9" t="s">
        <v>20</v>
      </c>
      <c r="B9" s="1" t="s">
        <v>12</v>
      </c>
      <c r="C9" s="1">
        <v>104</v>
      </c>
      <c r="D9" s="4">
        <v>600000</v>
      </c>
      <c r="E9" s="4">
        <v>50000</v>
      </c>
      <c r="F9" s="4">
        <v>40000</v>
      </c>
      <c r="G9" s="4">
        <f t="shared" si="0"/>
        <v>550000</v>
      </c>
      <c r="H9" s="4">
        <f t="shared" si="1"/>
        <v>560000</v>
      </c>
    </row>
    <row r="10" spans="1:8">
      <c r="A10" s="9" t="s">
        <v>19</v>
      </c>
      <c r="B10" s="1" t="s">
        <v>11</v>
      </c>
      <c r="C10" s="1">
        <v>5</v>
      </c>
      <c r="D10" s="4">
        <v>82450</v>
      </c>
      <c r="E10" s="4">
        <v>82000</v>
      </c>
      <c r="F10" s="4">
        <v>4000</v>
      </c>
      <c r="G10" s="4">
        <f t="shared" si="0"/>
        <v>450</v>
      </c>
      <c r="H10" s="4">
        <f t="shared" si="1"/>
        <v>78450</v>
      </c>
    </row>
    <row r="11" spans="1:8">
      <c r="A11" s="9" t="s">
        <v>20</v>
      </c>
      <c r="B11" s="1" t="s">
        <v>13</v>
      </c>
      <c r="C11" s="1">
        <v>105</v>
      </c>
      <c r="D11" s="4">
        <v>50000</v>
      </c>
      <c r="E11" s="4">
        <v>1000</v>
      </c>
      <c r="F11" s="4">
        <v>1000</v>
      </c>
      <c r="G11" s="4">
        <f t="shared" si="0"/>
        <v>49000</v>
      </c>
      <c r="H11" s="4">
        <f t="shared" si="1"/>
        <v>49000</v>
      </c>
    </row>
    <row r="12" spans="1:8">
      <c r="A12" s="9" t="s">
        <v>18</v>
      </c>
      <c r="B12" s="1" t="s">
        <v>6</v>
      </c>
      <c r="C12" s="1">
        <v>51</v>
      </c>
      <c r="D12" s="4">
        <v>36000</v>
      </c>
      <c r="E12" s="4">
        <v>6000</v>
      </c>
      <c r="F12" s="4">
        <v>30000</v>
      </c>
      <c r="G12" s="4">
        <f t="shared" si="0"/>
        <v>30000</v>
      </c>
      <c r="H12" s="4">
        <f t="shared" si="1"/>
        <v>6000</v>
      </c>
    </row>
    <row r="13" spans="1:8">
      <c r="A13" s="9" t="s">
        <v>19</v>
      </c>
      <c r="B13" s="1" t="s">
        <v>9</v>
      </c>
      <c r="C13" s="1">
        <v>6</v>
      </c>
      <c r="D13" s="4">
        <v>100000</v>
      </c>
      <c r="E13" s="4">
        <v>25000</v>
      </c>
      <c r="F13" s="4">
        <v>10000</v>
      </c>
      <c r="G13" s="4">
        <f t="shared" si="0"/>
        <v>75000</v>
      </c>
      <c r="H13" s="4">
        <f t="shared" si="1"/>
        <v>90000</v>
      </c>
    </row>
    <row r="14" spans="1:8">
      <c r="A14" s="9" t="s">
        <v>20</v>
      </c>
      <c r="B14" s="1" t="s">
        <v>14</v>
      </c>
      <c r="C14" s="1">
        <v>106</v>
      </c>
      <c r="D14" s="4">
        <v>645000</v>
      </c>
      <c r="E14" s="4">
        <v>60000</v>
      </c>
      <c r="F14" s="4"/>
      <c r="G14" s="4">
        <f t="shared" si="0"/>
        <v>585000</v>
      </c>
      <c r="H14" s="4">
        <f t="shared" si="1"/>
        <v>645000</v>
      </c>
    </row>
    <row r="15" spans="1:8">
      <c r="B15" s="11" t="s">
        <v>17</v>
      </c>
      <c r="C15" s="12"/>
      <c r="D15" s="6">
        <f>SUM(D3:D14)</f>
        <v>2358168</v>
      </c>
      <c r="E15" s="6">
        <f>SUM(E3:E14)</f>
        <v>577480</v>
      </c>
      <c r="F15" s="6">
        <f>SUM(F3:F14)</f>
        <v>388480</v>
      </c>
      <c r="G15" s="6">
        <f>SUM(G3:G14)</f>
        <v>1780688</v>
      </c>
      <c r="H15" s="6">
        <f>SUM(H3:H14)</f>
        <v>1969688</v>
      </c>
    </row>
    <row r="16" spans="1:8">
      <c r="B16" s="13"/>
      <c r="C16" s="13"/>
      <c r="D16" s="14"/>
      <c r="E16" s="14"/>
      <c r="F16" s="14"/>
      <c r="G16" s="14"/>
      <c r="H16" s="14"/>
    </row>
    <row r="17" spans="1:8">
      <c r="A17" s="7" t="s">
        <v>0</v>
      </c>
      <c r="B17" t="s">
        <v>18</v>
      </c>
      <c r="C17" s="13"/>
      <c r="D17" s="14"/>
      <c r="E17" s="14"/>
      <c r="F17" s="14"/>
      <c r="G17" s="14"/>
      <c r="H17" s="14"/>
    </row>
    <row r="19" spans="1:8">
      <c r="C19" s="7" t="s">
        <v>22</v>
      </c>
    </row>
    <row r="20" spans="1:8">
      <c r="A20" s="7" t="s">
        <v>5</v>
      </c>
      <c r="B20" s="7" t="s">
        <v>1</v>
      </c>
      <c r="C20" t="s">
        <v>23</v>
      </c>
      <c r="D20" t="s">
        <v>24</v>
      </c>
      <c r="E20" t="s">
        <v>25</v>
      </c>
      <c r="F20" t="s">
        <v>26</v>
      </c>
      <c r="G20" t="s">
        <v>27</v>
      </c>
    </row>
    <row r="21" spans="1:8">
      <c r="A21" t="s">
        <v>6</v>
      </c>
      <c r="B21">
        <v>50</v>
      </c>
      <c r="C21" s="8">
        <v>10000</v>
      </c>
      <c r="D21" s="8">
        <v>2000</v>
      </c>
      <c r="E21" s="8">
        <v>2000</v>
      </c>
      <c r="F21" s="8">
        <v>8000</v>
      </c>
      <c r="G21" s="8">
        <v>8000</v>
      </c>
    </row>
    <row r="22" spans="1:8">
      <c r="B22">
        <v>51</v>
      </c>
      <c r="C22" s="8">
        <v>36000</v>
      </c>
      <c r="D22" s="8">
        <v>6000</v>
      </c>
      <c r="E22" s="8">
        <v>30000</v>
      </c>
      <c r="F22" s="8">
        <v>30000</v>
      </c>
      <c r="G22" s="8">
        <v>6000</v>
      </c>
    </row>
    <row r="23" spans="1:8">
      <c r="A23" t="s">
        <v>21</v>
      </c>
      <c r="C23" s="8">
        <v>46000</v>
      </c>
      <c r="D23" s="8">
        <v>8000</v>
      </c>
      <c r="E23" s="8">
        <v>32000</v>
      </c>
      <c r="F23" s="8">
        <v>38000</v>
      </c>
      <c r="G23" s="8">
        <v>14000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setimgr2</cp:lastModifiedBy>
  <dcterms:created xsi:type="dcterms:W3CDTF">2015-12-10T04:37:50Z</dcterms:created>
  <dcterms:modified xsi:type="dcterms:W3CDTF">2015-12-10T06:31:24Z</dcterms:modified>
</cp:coreProperties>
</file>