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880" windowHeight="7380"/>
  </bookViews>
  <sheets>
    <sheet name="Решение_2" sheetId="1" r:id="rId1"/>
  </sheets>
  <definedNames>
    <definedName name="solver_adj" localSheetId="0" hidden="1">Решение_2!$D$3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Решение_2!$D$3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Решение_2!$E$13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12" i="1" l="1"/>
  <c r="E3" i="1"/>
  <c r="F3" i="1" s="1"/>
  <c r="D9" i="1" l="1"/>
  <c r="D7" i="1"/>
  <c r="E7" i="1" s="1"/>
  <c r="F7" i="1" s="1"/>
  <c r="D5" i="1"/>
  <c r="D4" i="1"/>
  <c r="E4" i="1" s="1"/>
  <c r="F4" i="1" s="1"/>
  <c r="D6" i="1" l="1"/>
  <c r="E6" i="1" s="1"/>
  <c r="F6" i="1" s="1"/>
  <c r="E5" i="1"/>
  <c r="F5" i="1" s="1"/>
  <c r="D10" i="1"/>
  <c r="E10" i="1" s="1"/>
  <c r="F10" i="1" s="1"/>
  <c r="E9" i="1"/>
  <c r="F9" i="1" s="1"/>
  <c r="D8" i="1"/>
  <c r="E8" i="1" s="1"/>
  <c r="F8" i="1" s="1"/>
  <c r="E13" i="1" l="1"/>
</calcChain>
</file>

<file path=xl/sharedStrings.xml><?xml version="1.0" encoding="utf-8"?>
<sst xmlns="http://schemas.openxmlformats.org/spreadsheetml/2006/main" count="32" uniqueCount="31">
  <si>
    <t>Должность</t>
  </si>
  <si>
    <t>Кол-во сотрудников</t>
  </si>
  <si>
    <t>Оклад</t>
  </si>
  <si>
    <t>Итого:</t>
  </si>
  <si>
    <t>Подсобный рабочий</t>
  </si>
  <si>
    <t>Продавец</t>
  </si>
  <si>
    <t>Условия</t>
  </si>
  <si>
    <t>Рабочий-специалист</t>
  </si>
  <si>
    <t>Менеджер</t>
  </si>
  <si>
    <t>Продавец получает в 1,5 раза больше подсобного рабочего;</t>
  </si>
  <si>
    <t>Зав. Производством</t>
  </si>
  <si>
    <t>Рабочий-специалист – в 3 раза больше подсобного рабочего;</t>
  </si>
  <si>
    <t>Зав. Складом</t>
  </si>
  <si>
    <t>Менеджер - на 30 у.е. больше, чем рабочий-специалист;</t>
  </si>
  <si>
    <t>Бухгалтер</t>
  </si>
  <si>
    <t>Заведующий производством - в 2 раза больше подсобного рабочего;</t>
  </si>
  <si>
    <t>Директор</t>
  </si>
  <si>
    <t>Зав. складом - на 40 у.е. больше продавца;</t>
  </si>
  <si>
    <t>Бухгалтер - в 4 раза больше подсобного рабочего;</t>
  </si>
  <si>
    <t>Директор - на 20у.е. больше бухгалтера;</t>
  </si>
  <si>
    <t>ФОТ:</t>
  </si>
  <si>
    <t>Остаток:</t>
  </si>
  <si>
    <t>6x</t>
  </si>
  <si>
    <t>10*3x</t>
  </si>
  <si>
    <t>8*1,5x</t>
  </si>
  <si>
    <t>3*(3x+30)</t>
  </si>
  <si>
    <t>2x</t>
  </si>
  <si>
    <t>1,5x+40</t>
  </si>
  <si>
    <t>4x</t>
  </si>
  <si>
    <t>4x+20</t>
  </si>
  <si>
    <t>68,5x+150=10000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</si>
</sst>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/>
    <xf numFmtId="2" fontId="1" fillId="0" borderId="1" xfId="1" applyNumberFormat="1" applyBorder="1"/>
    <xf numFmtId="0" fontId="1" fillId="0" borderId="0" xfId="1"/>
    <xf numFmtId="0" fontId="2" fillId="0" borderId="0" xfId="1" applyFont="1" applyAlignment="1">
      <alignment horizontal="right"/>
    </xf>
    <xf numFmtId="3" fontId="1" fillId="0" borderId="0" xfId="1" applyNumberFormat="1"/>
    <xf numFmtId="4" fontId="1" fillId="0" borderId="0" xfId="1" applyNumberFormat="1"/>
    <xf numFmtId="2" fontId="1" fillId="2" borderId="1" xfId="1" applyNumberFormat="1" applyFill="1" applyBorder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7" tint="0.79998168889431442"/>
  </sheetPr>
  <dimension ref="B2:L18"/>
  <sheetViews>
    <sheetView tabSelected="1" workbookViewId="0">
      <selection activeCell="D3" sqref="D3"/>
    </sheetView>
  </sheetViews>
  <sheetFormatPr defaultRowHeight="12.75" x14ac:dyDescent="0.2"/>
  <cols>
    <col min="2" max="2" width="20.140625" bestFit="1" customWidth="1"/>
    <col min="3" max="3" width="19.5703125" bestFit="1" customWidth="1"/>
    <col min="4" max="4" width="8.7109375" bestFit="1" customWidth="1"/>
    <col min="5" max="5" width="7.5703125" bestFit="1" customWidth="1"/>
  </cols>
  <sheetData>
    <row r="2" spans="2:12" ht="15" x14ac:dyDescent="0.2">
      <c r="B2" s="1" t="s">
        <v>0</v>
      </c>
      <c r="C2" s="1" t="s">
        <v>1</v>
      </c>
      <c r="D2" s="2" t="s">
        <v>2</v>
      </c>
      <c r="E2" s="1" t="s">
        <v>3</v>
      </c>
    </row>
    <row r="3" spans="2:12" ht="15" x14ac:dyDescent="0.25">
      <c r="B3" s="3" t="s">
        <v>4</v>
      </c>
      <c r="C3" s="3">
        <v>6</v>
      </c>
      <c r="D3" s="9">
        <v>143.79562043795619</v>
      </c>
      <c r="E3" s="4">
        <f>ROUND(D3,2)</f>
        <v>143.80000000000001</v>
      </c>
      <c r="F3" s="4">
        <f>C3*E3</f>
        <v>862.80000000000007</v>
      </c>
      <c r="G3" t="s">
        <v>22</v>
      </c>
    </row>
    <row r="4" spans="2:12" ht="15" x14ac:dyDescent="0.25">
      <c r="B4" s="3" t="s">
        <v>5</v>
      </c>
      <c r="C4" s="3">
        <v>8</v>
      </c>
      <c r="D4" s="4">
        <f>D3*1.5</f>
        <v>215.69343065693428</v>
      </c>
      <c r="E4" s="4">
        <f t="shared" ref="E4:E10" si="0">ROUND(D4,2)</f>
        <v>215.69</v>
      </c>
      <c r="F4" s="4">
        <f t="shared" ref="F4:F10" si="1">C4*E4</f>
        <v>1725.52</v>
      </c>
      <c r="G4" t="s">
        <v>24</v>
      </c>
      <c r="L4" t="s">
        <v>6</v>
      </c>
    </row>
    <row r="5" spans="2:12" ht="15" x14ac:dyDescent="0.25">
      <c r="B5" s="3" t="s">
        <v>7</v>
      </c>
      <c r="C5" s="3">
        <v>10</v>
      </c>
      <c r="D5" s="4">
        <f>D3*3</f>
        <v>431.38686131386856</v>
      </c>
      <c r="E5" s="4">
        <f t="shared" si="0"/>
        <v>431.39</v>
      </c>
      <c r="F5" s="4">
        <f t="shared" si="1"/>
        <v>4313.8999999999996</v>
      </c>
      <c r="G5" t="s">
        <v>23</v>
      </c>
    </row>
    <row r="6" spans="2:12" ht="15" x14ac:dyDescent="0.25">
      <c r="B6" s="3" t="s">
        <v>8</v>
      </c>
      <c r="C6" s="3">
        <v>3</v>
      </c>
      <c r="D6" s="4">
        <f>D5+30</f>
        <v>461.38686131386856</v>
      </c>
      <c r="E6" s="4">
        <f t="shared" si="0"/>
        <v>461.39</v>
      </c>
      <c r="F6" s="4">
        <f t="shared" si="1"/>
        <v>1384.17</v>
      </c>
      <c r="G6" t="s">
        <v>25</v>
      </c>
      <c r="L6" t="s">
        <v>9</v>
      </c>
    </row>
    <row r="7" spans="2:12" ht="15" x14ac:dyDescent="0.25">
      <c r="B7" s="3" t="s">
        <v>10</v>
      </c>
      <c r="C7" s="3">
        <v>1</v>
      </c>
      <c r="D7" s="4">
        <f>D3*2</f>
        <v>287.59124087591238</v>
      </c>
      <c r="E7" s="4">
        <f t="shared" si="0"/>
        <v>287.58999999999997</v>
      </c>
      <c r="F7" s="4">
        <f t="shared" si="1"/>
        <v>287.58999999999997</v>
      </c>
      <c r="G7" t="s">
        <v>26</v>
      </c>
      <c r="L7" t="s">
        <v>11</v>
      </c>
    </row>
    <row r="8" spans="2:12" ht="15" x14ac:dyDescent="0.25">
      <c r="B8" s="3" t="s">
        <v>12</v>
      </c>
      <c r="C8" s="3">
        <v>1</v>
      </c>
      <c r="D8" s="4">
        <f>D4+40</f>
        <v>255.69343065693428</v>
      </c>
      <c r="E8" s="4">
        <f t="shared" si="0"/>
        <v>255.69</v>
      </c>
      <c r="F8" s="4">
        <f t="shared" si="1"/>
        <v>255.69</v>
      </c>
      <c r="G8" t="s">
        <v>27</v>
      </c>
      <c r="L8" t="s">
        <v>13</v>
      </c>
    </row>
    <row r="9" spans="2:12" ht="15" x14ac:dyDescent="0.25">
      <c r="B9" s="3" t="s">
        <v>14</v>
      </c>
      <c r="C9" s="3">
        <v>1</v>
      </c>
      <c r="D9" s="4">
        <f>D3*4</f>
        <v>575.18248175182475</v>
      </c>
      <c r="E9" s="4">
        <f t="shared" si="0"/>
        <v>575.17999999999995</v>
      </c>
      <c r="F9" s="4">
        <f t="shared" si="1"/>
        <v>575.17999999999995</v>
      </c>
      <c r="G9" t="s">
        <v>28</v>
      </c>
      <c r="L9" t="s">
        <v>15</v>
      </c>
    </row>
    <row r="10" spans="2:12" ht="15" x14ac:dyDescent="0.25">
      <c r="B10" s="3" t="s">
        <v>16</v>
      </c>
      <c r="C10" s="3">
        <v>1</v>
      </c>
      <c r="D10" s="4">
        <f>D9+20</f>
        <v>595.18248175182475</v>
      </c>
      <c r="E10" s="4">
        <f t="shared" si="0"/>
        <v>595.17999999999995</v>
      </c>
      <c r="F10" s="4">
        <f t="shared" si="1"/>
        <v>595.17999999999995</v>
      </c>
      <c r="G10" t="s">
        <v>29</v>
      </c>
      <c r="L10" t="s">
        <v>17</v>
      </c>
    </row>
    <row r="11" spans="2:12" ht="15" x14ac:dyDescent="0.25">
      <c r="B11" s="5"/>
      <c r="C11" s="5"/>
      <c r="D11" s="5"/>
      <c r="E11" s="5"/>
      <c r="G11" t="s">
        <v>30</v>
      </c>
      <c r="K11" t="s">
        <v>18</v>
      </c>
    </row>
    <row r="12" spans="2:12" ht="15" x14ac:dyDescent="0.25">
      <c r="B12" s="5"/>
      <c r="C12" s="5"/>
      <c r="D12" s="5"/>
      <c r="E12" s="5"/>
      <c r="G12" s="10">
        <f>(10000-150)/68.5</f>
        <v>143.79562043795622</v>
      </c>
      <c r="K12" t="s">
        <v>19</v>
      </c>
    </row>
    <row r="13" spans="2:12" ht="15" x14ac:dyDescent="0.25">
      <c r="B13" s="6" t="s">
        <v>20</v>
      </c>
      <c r="C13" s="7">
        <v>10000</v>
      </c>
      <c r="D13" s="6" t="s">
        <v>21</v>
      </c>
      <c r="E13" s="8">
        <f>C13-SUM(F3:F10)</f>
        <v>-3.0000000000654836E-2</v>
      </c>
    </row>
    <row r="18" spans="3:3" x14ac:dyDescent="0.2">
      <c r="C1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Решение_2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Музыкин М.А.</cp:lastModifiedBy>
  <dcterms:created xsi:type="dcterms:W3CDTF">2015-12-10T11:04:43Z</dcterms:created>
  <dcterms:modified xsi:type="dcterms:W3CDTF">2015-12-10T11:23:01Z</dcterms:modified>
</cp:coreProperties>
</file>