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5" i="1" l="1"/>
  <c r="C23" i="1"/>
  <c r="C24" i="1"/>
  <c r="M8" i="1" l="1"/>
  <c r="J8" i="1"/>
  <c r="G8" i="1"/>
  <c r="M7" i="1"/>
  <c r="J7" i="1"/>
  <c r="G7" i="1"/>
  <c r="M6" i="1"/>
  <c r="J6" i="1"/>
  <c r="G6" i="1"/>
  <c r="M5" i="1"/>
  <c r="J5" i="1"/>
  <c r="G5" i="1"/>
  <c r="M4" i="1"/>
  <c r="J4" i="1"/>
  <c r="G4" i="1"/>
  <c r="G9" i="1" l="1"/>
</calcChain>
</file>

<file path=xl/comments1.xml><?xml version="1.0" encoding="utf-8"?>
<comments xmlns="http://schemas.openxmlformats.org/spreadsheetml/2006/main">
  <authors>
    <author>Анисимов Александр Сергеевич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>Анисимов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Но сдесь должна быть 2 группа (((( потому как сами видите в столбце G4:8 стоят только 2 группа. 
</t>
        </r>
      </text>
    </comment>
  </commentList>
</comments>
</file>

<file path=xl/sharedStrings.xml><?xml version="1.0" encoding="utf-8"?>
<sst xmlns="http://schemas.openxmlformats.org/spreadsheetml/2006/main" count="27" uniqueCount="27">
  <si>
    <t>Св. 10мм</t>
  </si>
  <si>
    <t>Св. 5мм</t>
  </si>
  <si>
    <t>Менее 0,16мм</t>
  </si>
  <si>
    <t>I</t>
  </si>
  <si>
    <t>Повышенной крупности, крупный и средний</t>
  </si>
  <si>
    <t xml:space="preserve">Мелкий </t>
  </si>
  <si>
    <t>II</t>
  </si>
  <si>
    <t>Повышенной крупности</t>
  </si>
  <si>
    <t>Крупный и средний</t>
  </si>
  <si>
    <t>Мелкий и очень мелкий</t>
  </si>
  <si>
    <t>Создаю таблицу промежуточных итогов потому как понимаю что не реально обойтись без нее (((((</t>
  </si>
  <si>
    <t>Содержание в песке зерен крупностью св.10; 5 и менее 0,16мм не должно превышать значений, указанных в ГОСТ 8736-2014 п.4.2.4 таблица №3:</t>
  </si>
  <si>
    <t>Содержание в песке зерен крупностью св.10 мм, песок относится ко второй группе</t>
  </si>
  <si>
    <t>Содержание в песке зерен крупностью св.10 мм, песок относится к первой группе</t>
  </si>
  <si>
    <t>а</t>
  </si>
  <si>
    <t>б</t>
  </si>
  <si>
    <t>в</t>
  </si>
  <si>
    <t>Содержание в песке зерен крупностью св.5 мм, песок относится ко второй группе</t>
  </si>
  <si>
    <t>Содержание в песке зерен крупностью св.5 мм, песок относится к первой группе</t>
  </si>
  <si>
    <t>Содержание в песке зерен крупностью менее 0,16 мм, песок относится ко второй группе</t>
  </si>
  <si>
    <t>Содержание в песке зерен крупностью менее 0,16 мм, песок относится к первой группе</t>
  </si>
  <si>
    <t>Класс</t>
  </si>
  <si>
    <t>Группа песка</t>
  </si>
  <si>
    <t>ЗАКЛЮЧЕНИЕ</t>
  </si>
  <si>
    <t>а)</t>
  </si>
  <si>
    <t>б)</t>
  </si>
  <si>
    <t>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</si>
</sst>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Protection="1"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0" fillId="0" borderId="0" xfId="0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0" fillId="0" borderId="0" xfId="0" applyFont="1" applyFill="1" applyAlignment="1" applyProtection="1">
      <alignment horizontal="right" vertical="center"/>
      <protection hidden="1"/>
    </xf>
    <xf numFmtId="0" fontId="0" fillId="3" borderId="1" xfId="0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G9" sqref="G9"/>
    </sheetView>
  </sheetViews>
  <sheetFormatPr defaultRowHeight="15" x14ac:dyDescent="0.25"/>
  <cols>
    <col min="1" max="13" width="9.140625" style="5"/>
    <col min="21" max="21" width="13.28515625" customWidth="1"/>
  </cols>
  <sheetData>
    <row r="1" spans="1:2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1" x14ac:dyDescent="0.25">
      <c r="A2" s="18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1" x14ac:dyDescent="0.25">
      <c r="A3" s="23" t="s">
        <v>21</v>
      </c>
      <c r="B3" s="28" t="s">
        <v>22</v>
      </c>
      <c r="C3" s="29"/>
      <c r="D3" s="30"/>
      <c r="E3" s="31" t="s">
        <v>0</v>
      </c>
      <c r="F3" s="31"/>
      <c r="G3" s="31"/>
      <c r="H3" s="31" t="s">
        <v>1</v>
      </c>
      <c r="I3" s="31"/>
      <c r="J3" s="31"/>
      <c r="K3" s="31" t="s">
        <v>2</v>
      </c>
      <c r="L3" s="31"/>
      <c r="M3" s="31"/>
      <c r="N3" s="1"/>
      <c r="O3" s="1"/>
      <c r="P3" s="1"/>
      <c r="Q3" s="1"/>
      <c r="R3" s="1"/>
      <c r="U3" s="26"/>
    </row>
    <row r="4" spans="1:21" ht="15.75" customHeight="1" x14ac:dyDescent="0.25">
      <c r="A4" s="7" t="s">
        <v>3</v>
      </c>
      <c r="B4" s="8" t="s">
        <v>4</v>
      </c>
      <c r="C4" s="8"/>
      <c r="D4" s="8"/>
      <c r="E4" s="9">
        <v>0.5</v>
      </c>
      <c r="F4" s="10">
        <v>1.8</v>
      </c>
      <c r="G4" s="11" t="str">
        <f>IF(F4&lt;=E4,1,"-")</f>
        <v>-</v>
      </c>
      <c r="H4" s="9">
        <v>5</v>
      </c>
      <c r="I4" s="10">
        <v>2.4500000000000002</v>
      </c>
      <c r="J4" s="12" t="str">
        <f>IF(I4&lt;=H4,"1","-")</f>
        <v>1</v>
      </c>
      <c r="K4" s="9">
        <v>5</v>
      </c>
      <c r="L4" s="13">
        <v>7.5</v>
      </c>
      <c r="M4" s="12" t="str">
        <f>IF(L4&lt;=K4,"1","-")</f>
        <v>-</v>
      </c>
      <c r="N4" s="1"/>
      <c r="O4" s="1"/>
      <c r="P4" s="1"/>
      <c r="Q4" s="1"/>
      <c r="R4" s="1"/>
      <c r="U4" s="26"/>
    </row>
    <row r="5" spans="1:21" ht="15.75" customHeight="1" x14ac:dyDescent="0.25">
      <c r="A5" s="14"/>
      <c r="B5" s="15" t="s">
        <v>5</v>
      </c>
      <c r="C5" s="8"/>
      <c r="D5" s="8"/>
      <c r="E5" s="9">
        <v>0.5</v>
      </c>
      <c r="F5" s="10">
        <v>1.8</v>
      </c>
      <c r="G5" s="11" t="str">
        <f>IF(F5&lt;=E5,1,"-")</f>
        <v>-</v>
      </c>
      <c r="H5" s="9">
        <v>5</v>
      </c>
      <c r="I5" s="10">
        <v>2.4500000000000002</v>
      </c>
      <c r="J5" s="12" t="str">
        <f>IF(I5&lt;=H5,"1","-")</f>
        <v>1</v>
      </c>
      <c r="K5" s="9">
        <v>10</v>
      </c>
      <c r="L5" s="13">
        <v>7.5</v>
      </c>
      <c r="M5" s="12" t="str">
        <f>IF(L5&lt;=K5,IF(L5&lt;5,"-","1"))</f>
        <v>1</v>
      </c>
      <c r="N5" s="1"/>
      <c r="O5" s="1"/>
      <c r="P5" s="1"/>
      <c r="Q5" s="1"/>
      <c r="R5" s="1"/>
      <c r="U5" s="26"/>
    </row>
    <row r="6" spans="1:21" ht="15.75" customHeight="1" x14ac:dyDescent="0.25">
      <c r="A6" s="7" t="s">
        <v>6</v>
      </c>
      <c r="B6" s="8" t="s">
        <v>7</v>
      </c>
      <c r="C6" s="8"/>
      <c r="D6" s="8"/>
      <c r="E6" s="9">
        <v>5</v>
      </c>
      <c r="F6" s="13">
        <v>1.8</v>
      </c>
      <c r="G6" s="11">
        <f>IF(F6&lt;=E6,IF(F6&lt;0.5,"-",2))</f>
        <v>2</v>
      </c>
      <c r="H6" s="9">
        <v>20</v>
      </c>
      <c r="I6" s="10">
        <v>2.4500000000000002</v>
      </c>
      <c r="J6" s="12" t="str">
        <f>IF(I6&lt;=H6,IF(I6&lt;5,"-","2"))</f>
        <v>-</v>
      </c>
      <c r="K6" s="9">
        <v>10</v>
      </c>
      <c r="L6" s="13">
        <v>7.5</v>
      </c>
      <c r="M6" s="12" t="str">
        <f>IF(L6&lt;=K6,IF(L6&lt;5,"-","2"))</f>
        <v>2</v>
      </c>
      <c r="N6" s="1"/>
      <c r="O6" s="1"/>
      <c r="P6" s="1"/>
      <c r="Q6" s="1"/>
      <c r="R6" s="1"/>
      <c r="U6" s="26"/>
    </row>
    <row r="7" spans="1:21" ht="15.75" customHeight="1" x14ac:dyDescent="0.25">
      <c r="A7" s="9"/>
      <c r="B7" s="8" t="s">
        <v>8</v>
      </c>
      <c r="C7" s="8"/>
      <c r="D7" s="8"/>
      <c r="E7" s="9">
        <v>5</v>
      </c>
      <c r="F7" s="13">
        <v>1.8</v>
      </c>
      <c r="G7" s="11">
        <f>IF(F7&lt;=E7,IF(F7&lt;0.5,"-",2))</f>
        <v>2</v>
      </c>
      <c r="H7" s="9">
        <v>15</v>
      </c>
      <c r="I7" s="10">
        <v>2.4500000000000002</v>
      </c>
      <c r="J7" s="12" t="str">
        <f>IF(I7&lt;=H7,IF(I7&lt;5,"-","2"))</f>
        <v>-</v>
      </c>
      <c r="K7" s="9">
        <v>15</v>
      </c>
      <c r="L7" s="13">
        <v>7.5</v>
      </c>
      <c r="M7" s="12" t="str">
        <f>IF(L7&lt;=K7,IF(L7&lt;10,"-","2"))</f>
        <v>-</v>
      </c>
      <c r="N7" s="1"/>
      <c r="O7" s="1"/>
      <c r="P7" s="1"/>
      <c r="Q7" s="1"/>
      <c r="R7" s="1"/>
      <c r="U7" s="26"/>
    </row>
    <row r="8" spans="1:21" ht="15.75" x14ac:dyDescent="0.25">
      <c r="A8" s="9"/>
      <c r="B8" s="8" t="s">
        <v>9</v>
      </c>
      <c r="C8" s="8"/>
      <c r="D8" s="8"/>
      <c r="E8" s="9">
        <v>0.5</v>
      </c>
      <c r="F8" s="13">
        <v>1.8</v>
      </c>
      <c r="G8" s="11" t="str">
        <f>IF(F8&lt;=E8,2,"-")</f>
        <v>-</v>
      </c>
      <c r="H8" s="9">
        <v>10</v>
      </c>
      <c r="I8" s="10">
        <v>2.4500000000000002</v>
      </c>
      <c r="J8" s="12" t="str">
        <f>IF(I8&lt;=H8,IF(I8&lt;5,"-","2"))</f>
        <v>-</v>
      </c>
      <c r="K8" s="9">
        <v>20</v>
      </c>
      <c r="L8" s="13">
        <v>7.5</v>
      </c>
      <c r="M8" s="12" t="str">
        <f>IF(L8&lt;=K8,IF(L8&lt;15,"-","2"))</f>
        <v>-</v>
      </c>
      <c r="N8" s="1"/>
      <c r="O8" s="1"/>
      <c r="P8" s="1"/>
      <c r="Q8" s="1"/>
      <c r="R8" s="1"/>
      <c r="U8" s="4"/>
    </row>
    <row r="9" spans="1:21" x14ac:dyDescent="0.25">
      <c r="A9" s="16"/>
      <c r="B9" s="17"/>
      <c r="C9" s="17"/>
      <c r="D9" s="17"/>
      <c r="E9" s="16"/>
      <c r="F9" s="22" t="s">
        <v>14</v>
      </c>
      <c r="G9" s="19">
        <f>SUM(G4:G8)/5</f>
        <v>0.8</v>
      </c>
      <c r="H9" s="16"/>
      <c r="I9" s="22" t="s">
        <v>15</v>
      </c>
      <c r="J9" s="19"/>
      <c r="K9" s="16"/>
      <c r="L9" s="22" t="s">
        <v>16</v>
      </c>
      <c r="M9" s="19"/>
      <c r="N9" s="1"/>
      <c r="O9" s="1"/>
      <c r="P9" s="1"/>
      <c r="Q9" s="1"/>
      <c r="R9" s="1"/>
    </row>
    <row r="10" spans="1:21" x14ac:dyDescent="0.25">
      <c r="A10" s="16"/>
      <c r="B10" s="17"/>
      <c r="C10" s="17"/>
      <c r="D10" s="17"/>
      <c r="E10" s="16"/>
      <c r="F10" s="16"/>
      <c r="G10" s="20">
        <v>1</v>
      </c>
      <c r="H10" s="16"/>
      <c r="I10" s="16"/>
      <c r="J10" s="20">
        <v>2</v>
      </c>
      <c r="K10" s="16"/>
      <c r="L10" s="16"/>
      <c r="M10" s="20">
        <v>1</v>
      </c>
      <c r="N10" s="1"/>
      <c r="O10" s="1"/>
      <c r="P10" s="1"/>
      <c r="Q10" s="1"/>
      <c r="R10" s="1"/>
    </row>
    <row r="11" spans="1:21" x14ac:dyDescent="0.25">
      <c r="A11" s="21"/>
      <c r="B11" s="24"/>
      <c r="C11" s="17" t="s">
        <v>12</v>
      </c>
      <c r="D11" s="17"/>
      <c r="E11" s="16"/>
      <c r="F11" s="16"/>
      <c r="G11" s="20"/>
      <c r="H11" s="16"/>
      <c r="I11" s="16"/>
      <c r="J11" s="20"/>
      <c r="K11" s="16"/>
      <c r="L11" s="16"/>
      <c r="M11" s="20"/>
      <c r="N11" s="1"/>
      <c r="O11" s="1"/>
      <c r="P11" s="1"/>
      <c r="Q11" s="1"/>
      <c r="R11" s="1"/>
    </row>
    <row r="12" spans="1:21" x14ac:dyDescent="0.25">
      <c r="A12" s="17"/>
      <c r="B12" s="24"/>
      <c r="C12" s="17" t="s">
        <v>13</v>
      </c>
      <c r="D12" s="17"/>
      <c r="E12" s="16"/>
      <c r="F12" s="16"/>
      <c r="G12" s="20"/>
      <c r="H12" s="16"/>
      <c r="I12" s="16"/>
      <c r="J12" s="20"/>
      <c r="K12" s="16"/>
      <c r="L12" s="16"/>
      <c r="M12" s="20"/>
      <c r="N12" s="1"/>
      <c r="O12" s="1"/>
      <c r="P12" s="1"/>
      <c r="Q12" s="1"/>
      <c r="R12" s="1"/>
    </row>
    <row r="13" spans="1:21" x14ac:dyDescent="0.25">
      <c r="A13" s="16"/>
      <c r="B13" s="16"/>
      <c r="C13" s="17"/>
      <c r="D13" s="17"/>
      <c r="E13" s="16"/>
      <c r="F13" s="16"/>
      <c r="G13" s="20"/>
      <c r="H13" s="16"/>
      <c r="I13" s="16"/>
      <c r="J13" s="20"/>
      <c r="K13" s="16"/>
      <c r="L13" s="16"/>
      <c r="M13" s="20"/>
      <c r="N13" s="1"/>
      <c r="O13" s="1"/>
      <c r="P13" s="1"/>
      <c r="Q13" s="1"/>
      <c r="R13" s="1"/>
    </row>
    <row r="14" spans="1:21" x14ac:dyDescent="0.25">
      <c r="A14" s="21"/>
      <c r="B14" s="24"/>
      <c r="C14" s="21" t="s">
        <v>17</v>
      </c>
      <c r="D14" s="17"/>
      <c r="E14" s="16"/>
      <c r="F14" s="16"/>
      <c r="G14" s="20"/>
      <c r="H14" s="16"/>
      <c r="I14" s="16"/>
      <c r="J14" s="20"/>
      <c r="K14" s="16"/>
      <c r="L14" s="16"/>
      <c r="M14" s="20"/>
      <c r="N14" s="1"/>
      <c r="O14" s="1"/>
      <c r="P14" s="1"/>
      <c r="Q14" s="1"/>
      <c r="R14" s="1"/>
    </row>
    <row r="15" spans="1:21" x14ac:dyDescent="0.25">
      <c r="A15" s="17"/>
      <c r="B15" s="25"/>
      <c r="C15" s="21" t="s">
        <v>18</v>
      </c>
      <c r="D15" s="17"/>
      <c r="E15" s="16"/>
      <c r="F15" s="16"/>
      <c r="G15" s="20"/>
      <c r="H15" s="16"/>
      <c r="I15" s="16"/>
      <c r="J15" s="20"/>
      <c r="K15" s="16"/>
      <c r="L15" s="16"/>
      <c r="M15" s="20"/>
      <c r="N15" s="1"/>
      <c r="O15" s="1"/>
      <c r="P15" s="1"/>
      <c r="Q15" s="1"/>
      <c r="R15" s="1"/>
    </row>
    <row r="16" spans="1:21" x14ac:dyDescent="0.25">
      <c r="A16" s="16"/>
      <c r="B16" s="16"/>
      <c r="C16" s="17"/>
      <c r="D16" s="17"/>
      <c r="E16" s="16"/>
      <c r="F16" s="16"/>
      <c r="G16" s="20"/>
      <c r="H16" s="16"/>
      <c r="I16" s="16"/>
      <c r="J16" s="20"/>
      <c r="K16" s="16"/>
      <c r="L16" s="16"/>
      <c r="M16" s="20"/>
      <c r="N16" s="1"/>
      <c r="O16" s="1"/>
      <c r="P16" s="1"/>
      <c r="Q16" s="1"/>
      <c r="R16" s="1"/>
    </row>
    <row r="17" spans="1:18" x14ac:dyDescent="0.25">
      <c r="A17" s="21"/>
      <c r="B17" s="25"/>
      <c r="C17" s="21" t="s">
        <v>19</v>
      </c>
      <c r="D17" s="17"/>
      <c r="E17" s="16"/>
      <c r="F17" s="16"/>
      <c r="G17" s="20"/>
      <c r="H17" s="16"/>
      <c r="I17" s="16"/>
      <c r="J17" s="20"/>
      <c r="K17" s="16"/>
      <c r="L17" s="16"/>
      <c r="M17" s="20"/>
      <c r="N17" s="1"/>
      <c r="O17" s="1"/>
      <c r="P17" s="1"/>
      <c r="Q17" s="1"/>
      <c r="R17" s="1"/>
    </row>
    <row r="18" spans="1:18" x14ac:dyDescent="0.25">
      <c r="A18" s="17"/>
      <c r="B18" s="25"/>
      <c r="C18" s="21" t="s">
        <v>20</v>
      </c>
      <c r="D18" s="17"/>
      <c r="E18" s="16"/>
      <c r="F18" s="16"/>
      <c r="G18" s="20"/>
      <c r="H18" s="16"/>
      <c r="I18" s="16"/>
      <c r="J18" s="20"/>
      <c r="K18" s="16"/>
      <c r="L18" s="16"/>
      <c r="M18" s="20"/>
      <c r="N18" s="1"/>
      <c r="O18" s="1"/>
      <c r="P18" s="1"/>
      <c r="Q18" s="1"/>
      <c r="R18" s="1"/>
    </row>
    <row r="19" spans="1:18" x14ac:dyDescent="0.25">
      <c r="A19" s="16"/>
      <c r="B19" s="17"/>
      <c r="C19" s="17"/>
      <c r="D19" s="17"/>
      <c r="E19" s="16"/>
      <c r="F19" s="16"/>
      <c r="G19" s="20"/>
      <c r="H19" s="16"/>
      <c r="I19" s="16"/>
      <c r="J19" s="20"/>
      <c r="K19" s="16"/>
      <c r="L19" s="16"/>
      <c r="M19" s="20"/>
      <c r="N19" s="1"/>
      <c r="O19" s="1"/>
      <c r="P19" s="1"/>
      <c r="Q19" s="1"/>
      <c r="R19" s="1"/>
    </row>
    <row r="20" spans="1:18" x14ac:dyDescent="0.25">
      <c r="A20" s="16"/>
      <c r="B20" s="17"/>
      <c r="C20" s="17"/>
      <c r="D20" s="17"/>
      <c r="E20" s="16"/>
      <c r="F20" s="16"/>
      <c r="G20" s="20"/>
      <c r="H20" s="16"/>
      <c r="I20" s="16"/>
      <c r="J20" s="20"/>
      <c r="K20" s="16"/>
      <c r="L20" s="16"/>
      <c r="M20" s="20"/>
      <c r="N20" s="1"/>
      <c r="O20" s="1"/>
      <c r="P20" s="1"/>
      <c r="Q20" s="1"/>
      <c r="R20" s="1"/>
    </row>
    <row r="21" spans="1:18" x14ac:dyDescent="0.25">
      <c r="A21" s="16"/>
      <c r="B21" s="17"/>
      <c r="C21" s="17"/>
      <c r="D21" s="17"/>
      <c r="E21" s="16"/>
      <c r="F21" s="16"/>
      <c r="G21" s="20"/>
      <c r="H21" s="16"/>
      <c r="I21" s="16"/>
      <c r="J21" s="20"/>
      <c r="K21" s="16"/>
      <c r="L21" s="16"/>
      <c r="M21" s="20"/>
      <c r="N21" s="1"/>
      <c r="O21" s="1"/>
      <c r="P21" s="1"/>
      <c r="Q21" s="1"/>
      <c r="R21" s="1"/>
    </row>
    <row r="22" spans="1:18" x14ac:dyDescent="0.25">
      <c r="A22" s="3"/>
      <c r="B22" s="3"/>
      <c r="C22" s="3" t="s">
        <v>23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1"/>
      <c r="O22" s="1"/>
      <c r="P22" s="1"/>
      <c r="Q22" s="1"/>
      <c r="R22" s="1"/>
    </row>
    <row r="23" spans="1:18" x14ac:dyDescent="0.25">
      <c r="A23" s="2"/>
      <c r="B23" s="2" t="s">
        <v>24</v>
      </c>
      <c r="C23" s="2" t="str">
        <f>IF(G10=1,C12,C11)</f>
        <v>Содержание в песке зерен крупностью св.10 мм, песок относится к первой группе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  <c r="Q23" s="1"/>
      <c r="R23" s="1"/>
    </row>
    <row r="24" spans="1:18" x14ac:dyDescent="0.25">
      <c r="B24" s="5" t="s">
        <v>25</v>
      </c>
      <c r="C24" s="2" t="str">
        <f>IF(J10=1,C15,C14)</f>
        <v>Содержание в песке зерен крупностью св.5 мм, песок относится ко второй группе</v>
      </c>
    </row>
    <row r="25" spans="1:18" x14ac:dyDescent="0.25">
      <c r="B25" s="5" t="s">
        <v>26</v>
      </c>
      <c r="C25" s="2" t="str">
        <f>IF(M10=1,C18,C17)</f>
        <v>Содержание в песке зерен крупностью менее 0,16 мм, песок относится к первой группе</v>
      </c>
    </row>
  </sheetData>
  <mergeCells count="6">
    <mergeCell ref="U3:U7"/>
    <mergeCell ref="A1:M1"/>
    <mergeCell ref="B3:D3"/>
    <mergeCell ref="E3:G3"/>
    <mergeCell ref="H3:J3"/>
    <mergeCell ref="K3:M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2015-12-10T15:40:03Z</dcterms:created>
  <dcterms:modified xsi:type="dcterms:W3CDTF">2015-12-11T07:41:47Z</dcterms:modified>
</cp:coreProperties>
</file>