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240" yWindow="105" windowWidth="14805" windowHeight="8010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25725"/>
</workbook>
</file>

<file path=xl/calcChain.xml><?xml version="1.0" encoding="utf-8"?>
<calcChain xmlns="http://schemas.openxmlformats.org/spreadsheetml/2006/main">
  <c r="G7" i="4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G6" a="1"/>
  <c r="G6" s="1"/>
  <c r="H10" i="1"/>
  <c r="H11"/>
  <c r="H12"/>
  <c r="H13"/>
  <c r="H14"/>
  <c r="H15"/>
  <c r="H16"/>
  <c r="H17"/>
  <c r="F6" i="4"/>
  <c r="H9" i="1" l="1"/>
  <c r="H18"/>
  <c r="H19"/>
  <c r="H20"/>
  <c r="H21"/>
  <c r="H22"/>
  <c r="H7"/>
  <c r="H6"/>
  <c r="H8"/>
  <c r="N6"/>
  <c r="J7" i="4"/>
  <c r="J8"/>
  <c r="J9"/>
  <c r="J10"/>
  <c r="J11"/>
  <c r="J12"/>
  <c r="J13"/>
  <c r="J14"/>
  <c r="J15"/>
  <c r="J6"/>
  <c r="F7"/>
  <c r="F8"/>
  <c r="F9"/>
  <c r="F10"/>
  <c r="F11"/>
  <c r="F12"/>
  <c r="F13"/>
  <c r="F14"/>
  <c r="J7" i="1"/>
  <c r="B18" i="2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9"/>
  <c r="B7"/>
  <c r="B8"/>
  <c r="B6"/>
  <c r="J8" i="1"/>
  <c r="J6"/>
  <c r="H8" i="4"/>
  <c r="H14"/>
  <c r="H6"/>
  <c r="H10"/>
  <c r="H15"/>
  <c r="H9"/>
  <c r="H13"/>
  <c r="H12"/>
  <c r="H7"/>
  <c r="H11"/>
  <c r="D9" i="2"/>
  <c r="C7"/>
  <c r="D6"/>
  <c r="D8"/>
  <c r="C6"/>
  <c r="C8"/>
  <c r="C9"/>
  <c r="D7"/>
  <c r="C12"/>
  <c r="C13"/>
  <c r="B14"/>
  <c r="D14" s="1"/>
  <c r="D10"/>
  <c r="B10"/>
  <c r="C10"/>
  <c r="B13"/>
  <c r="D13" s="1"/>
  <c r="B11"/>
  <c r="C11" s="1"/>
  <c r="B17"/>
  <c r="C17" s="1"/>
  <c r="B15"/>
  <c r="D15" s="1"/>
  <c r="B12"/>
  <c r="D12" s="1"/>
  <c r="B16"/>
  <c r="C16" s="1"/>
  <c r="D11" l="1"/>
  <c r="D16"/>
  <c r="C15"/>
  <c r="D17"/>
  <c r="C14"/>
</calcChain>
</file>

<file path=xl/sharedStrings.xml><?xml version="1.0" encoding="utf-8"?>
<sst xmlns="http://schemas.openxmlformats.org/spreadsheetml/2006/main" count="92" uniqueCount="45">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</sst>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>
  <numFmts count="5">
    <numFmt numFmtId="164" formatCode="dd\.mm\.yy;@"/>
    <numFmt numFmtId="165" formatCode="[$-F400]h:mm:ss\ AM/PM"/>
    <numFmt numFmtId="166" formatCode="[$-419]mmmm;@"/>
    <numFmt numFmtId="167" formatCode="dd/mm/yy;@"/>
    <numFmt numFmtId="168" formatCode="dd\.mm\.yyyy;@"/>
  </numFmts>
  <fonts count="2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quotePrefix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R35"/>
  <sheetViews>
    <sheetView tabSelected="1" workbookViewId="0">
      <selection activeCell="R12" sqref="R12"/>
    </sheetView>
  </sheetViews>
  <sheetFormatPr defaultRowHeight="15"/>
  <cols>
    <col min="3" max="3" width="19.7109375" customWidth="1"/>
    <col min="8" max="8" width="10.85546875" customWidth="1"/>
    <col min="9" max="9" width="10" customWidth="1"/>
    <col min="10" max="10" width="9.5703125" customWidth="1"/>
    <col min="12" max="12" width="15.140625" bestFit="1" customWidth="1"/>
    <col min="13" max="13" width="13.140625" customWidth="1"/>
    <col min="14" max="14" width="18.42578125" customWidth="1"/>
    <col min="15" max="15" width="13.85546875" bestFit="1" customWidth="1"/>
    <col min="17" max="18" width="10.140625" bestFit="1" customWidth="1"/>
  </cols>
  <sheetData>
    <row r="3" spans="2:18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8" ht="15" customHeight="1">
      <c r="C4" s="3" t="s">
        <v>1</v>
      </c>
      <c r="D4" s="15" t="s">
        <v>2</v>
      </c>
      <c r="E4" s="15"/>
      <c r="F4" s="15" t="s">
        <v>3</v>
      </c>
      <c r="G4" s="15"/>
      <c r="H4" s="16" t="s">
        <v>4</v>
      </c>
      <c r="I4" s="17" t="s">
        <v>5</v>
      </c>
      <c r="J4" s="17" t="s">
        <v>6</v>
      </c>
      <c r="L4" s="15" t="s">
        <v>7</v>
      </c>
      <c r="M4" s="15"/>
      <c r="N4" s="15"/>
    </row>
    <row r="5" spans="2:18">
      <c r="B5" s="3"/>
      <c r="C5" s="3"/>
      <c r="D5" t="s">
        <v>8</v>
      </c>
      <c r="E5" t="s">
        <v>9</v>
      </c>
      <c r="F5" t="s">
        <v>8</v>
      </c>
      <c r="G5" t="s">
        <v>9</v>
      </c>
      <c r="H5" s="16"/>
      <c r="I5" s="17"/>
      <c r="J5" s="17"/>
      <c r="L5" t="s">
        <v>10</v>
      </c>
      <c r="M5" t="s">
        <v>11</v>
      </c>
      <c r="N5" t="s">
        <v>12</v>
      </c>
      <c r="Q5" s="24"/>
      <c r="R5" s="24"/>
    </row>
    <row r="6" spans="2:18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8">
      <c r="C7" s="6" t="s">
        <v>14</v>
      </c>
      <c r="D7" s="4">
        <v>42064</v>
      </c>
      <c r="E7" s="4">
        <v>42083</v>
      </c>
      <c r="F7" s="7">
        <v>0.33333333333333331</v>
      </c>
      <c r="G7" s="7">
        <v>0.375</v>
      </c>
      <c r="H7">
        <f>(E7-D7)+1</f>
        <v>20</v>
      </c>
      <c r="J7">
        <f t="shared" ref="J7:J8" si="0">H7*I7</f>
        <v>0</v>
      </c>
    </row>
    <row r="8" spans="2:18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8">
      <c r="C9" s="6" t="s">
        <v>16</v>
      </c>
      <c r="D9" s="4">
        <v>42064</v>
      </c>
      <c r="E9" s="4">
        <v>42067</v>
      </c>
      <c r="F9" s="7">
        <v>0.33333333333333331</v>
      </c>
      <c r="G9" s="7">
        <v>0.375</v>
      </c>
      <c r="H9">
        <f t="shared" si="1"/>
        <v>4</v>
      </c>
    </row>
    <row r="10" spans="2:18">
      <c r="C10" s="6" t="s">
        <v>17</v>
      </c>
      <c r="D10" s="4">
        <v>42078</v>
      </c>
      <c r="E10" s="4">
        <v>42083</v>
      </c>
      <c r="F10" s="7">
        <v>0.375</v>
      </c>
      <c r="G10" s="7">
        <v>0.375</v>
      </c>
      <c r="H10">
        <f t="shared" si="1"/>
        <v>6</v>
      </c>
    </row>
    <row r="11" spans="2:18">
      <c r="C11" s="6"/>
      <c r="D11" s="4"/>
      <c r="E11" s="4"/>
      <c r="F11" s="7"/>
      <c r="G11" s="7"/>
      <c r="H11">
        <f t="shared" si="1"/>
        <v>1</v>
      </c>
      <c r="L11" s="18"/>
    </row>
    <row r="12" spans="2:18">
      <c r="C12" s="6"/>
      <c r="D12" s="4"/>
      <c r="E12" s="4"/>
      <c r="F12" s="7"/>
      <c r="G12" s="7"/>
      <c r="H12">
        <f t="shared" si="1"/>
        <v>1</v>
      </c>
      <c r="L12" s="18"/>
    </row>
    <row r="13" spans="2:18">
      <c r="C13" s="6"/>
      <c r="D13" s="4"/>
      <c r="E13" s="4"/>
      <c r="F13" s="7"/>
      <c r="G13" s="7"/>
      <c r="H13">
        <f t="shared" si="1"/>
        <v>1</v>
      </c>
      <c r="L13" s="18"/>
    </row>
    <row r="14" spans="2:18">
      <c r="C14" s="6"/>
      <c r="D14" s="4"/>
      <c r="E14" s="4"/>
      <c r="F14" s="7"/>
      <c r="G14" s="7"/>
      <c r="H14">
        <f t="shared" si="1"/>
        <v>1</v>
      </c>
    </row>
    <row r="15" spans="2:18">
      <c r="C15" s="6"/>
      <c r="D15" s="4"/>
      <c r="E15" s="4"/>
      <c r="F15" s="7"/>
      <c r="G15" s="7"/>
      <c r="H15">
        <f t="shared" si="1"/>
        <v>1</v>
      </c>
    </row>
    <row r="16" spans="2:18">
      <c r="C16" s="6"/>
      <c r="D16" s="4"/>
      <c r="E16" s="4"/>
      <c r="F16" s="7"/>
      <c r="G16" s="7"/>
      <c r="H16">
        <f t="shared" si="1"/>
        <v>1</v>
      </c>
    </row>
    <row r="17" spans="3:8">
      <c r="C17" s="6"/>
      <c r="D17" s="4"/>
      <c r="E17" s="4"/>
      <c r="F17" s="7"/>
      <c r="G17" s="7"/>
      <c r="H17">
        <f t="shared" si="1"/>
        <v>1</v>
      </c>
    </row>
    <row r="18" spans="3:8">
      <c r="D18" s="4"/>
      <c r="E18" s="4"/>
      <c r="F18" s="7"/>
      <c r="G18" s="7"/>
      <c r="H18">
        <f t="shared" si="1"/>
        <v>1</v>
      </c>
    </row>
    <row r="19" spans="3:8">
      <c r="D19" s="4"/>
      <c r="E19" s="4"/>
      <c r="F19" s="7"/>
      <c r="G19" s="7"/>
      <c r="H19">
        <f t="shared" si="1"/>
        <v>1</v>
      </c>
    </row>
    <row r="20" spans="3:8">
      <c r="D20" s="4"/>
      <c r="E20" s="4"/>
      <c r="F20" s="7"/>
      <c r="G20" s="7"/>
      <c r="H20">
        <f t="shared" si="1"/>
        <v>1</v>
      </c>
    </row>
    <row r="21" spans="3:8">
      <c r="D21" s="4"/>
      <c r="E21" s="4"/>
      <c r="F21" s="7"/>
      <c r="G21" s="7"/>
      <c r="H21">
        <f t="shared" si="1"/>
        <v>1</v>
      </c>
    </row>
    <row r="22" spans="3:8">
      <c r="D22" s="4"/>
      <c r="E22" s="4"/>
      <c r="F22" s="7"/>
      <c r="G22" s="7"/>
      <c r="H22">
        <f t="shared" si="1"/>
        <v>1</v>
      </c>
    </row>
    <row r="23" spans="3:8">
      <c r="D23" s="4"/>
      <c r="E23" s="4"/>
      <c r="F23" s="7"/>
      <c r="G23" s="7"/>
    </row>
    <row r="24" spans="3:8">
      <c r="D24" s="4"/>
      <c r="E24" s="4"/>
      <c r="F24" s="7"/>
      <c r="G24" s="7"/>
    </row>
    <row r="25" spans="3:8">
      <c r="D25" s="4"/>
      <c r="E25" s="4"/>
      <c r="F25" s="7"/>
      <c r="G25" s="7"/>
    </row>
    <row r="26" spans="3:8">
      <c r="D26" s="4"/>
      <c r="E26" s="4"/>
      <c r="F26" s="7"/>
      <c r="G26" s="7"/>
    </row>
    <row r="27" spans="3:8">
      <c r="D27" s="4"/>
      <c r="E27" s="4"/>
      <c r="F27" s="7"/>
      <c r="G27" s="7"/>
    </row>
    <row r="28" spans="3:8">
      <c r="D28" s="4"/>
      <c r="E28" s="4"/>
      <c r="F28" s="7"/>
      <c r="G28" s="7"/>
    </row>
    <row r="29" spans="3:8">
      <c r="D29" s="4"/>
      <c r="E29" s="4"/>
      <c r="F29" s="7"/>
      <c r="G29" s="7"/>
    </row>
    <row r="30" spans="3:8">
      <c r="D30" s="4"/>
      <c r="E30" s="4"/>
      <c r="F30" s="7"/>
      <c r="G30" s="7"/>
    </row>
    <row r="31" spans="3:8">
      <c r="D31" s="4"/>
      <c r="E31" s="4"/>
      <c r="F31" s="7"/>
      <c r="G31" s="7"/>
    </row>
    <row r="32" spans="3:8">
      <c r="D32" s="4"/>
      <c r="E32" s="4"/>
      <c r="F32" s="7"/>
      <c r="G32" s="7"/>
    </row>
    <row r="33" spans="4:7">
      <c r="D33" s="4"/>
      <c r="E33" s="4"/>
      <c r="F33" s="7"/>
      <c r="G33" s="7"/>
    </row>
    <row r="34" spans="4:7">
      <c r="D34" s="4"/>
      <c r="E34" s="4"/>
      <c r="F34" s="7"/>
      <c r="G34" s="7"/>
    </row>
    <row r="35" spans="4:7">
      <c r="D35" s="4"/>
      <c r="E35" s="4"/>
      <c r="F35" s="7"/>
      <c r="G35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3:Q39"/>
  <sheetViews>
    <sheetView workbookViewId="0">
      <selection activeCell="F6" sqref="F6"/>
    </sheetView>
  </sheetViews>
  <sheetFormatPr defaultRowHeight="15"/>
  <cols>
    <col min="2" max="2" width="26.7109375" customWidth="1"/>
    <col min="3" max="4" width="10.140625" bestFit="1" customWidth="1"/>
    <col min="5" max="5" width="9.140625" style="2"/>
    <col min="6" max="6" width="23.85546875" customWidth="1"/>
    <col min="7" max="7" width="9.14062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9.140625" style="2"/>
    <col min="14" max="14" width="22.85546875" customWidth="1"/>
    <col min="17" max="17" width="9.85546875" customWidth="1"/>
  </cols>
  <sheetData>
    <row r="3" spans="2:17">
      <c r="B3" s="21" t="s">
        <v>18</v>
      </c>
      <c r="C3" s="21"/>
      <c r="D3" s="21"/>
    </row>
    <row r="4" spans="2:17">
      <c r="B4" s="22" t="s">
        <v>1</v>
      </c>
      <c r="C4" s="21" t="s">
        <v>19</v>
      </c>
      <c r="D4" s="21"/>
      <c r="F4" s="23" t="s">
        <v>20</v>
      </c>
      <c r="H4" s="20" t="s">
        <v>21</v>
      </c>
      <c r="I4" s="20"/>
      <c r="J4" s="20"/>
      <c r="K4" s="20"/>
      <c r="L4" s="20"/>
      <c r="N4" s="20" t="s">
        <v>22</v>
      </c>
      <c r="O4" s="20"/>
      <c r="P4" s="20"/>
      <c r="Q4" s="20"/>
    </row>
    <row r="5" spans="2:17">
      <c r="B5" s="22"/>
      <c r="C5" s="8" t="s">
        <v>2</v>
      </c>
      <c r="D5" s="8" t="s">
        <v>3</v>
      </c>
      <c r="F5" s="23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>
      <c r="B6" s="9" t="str">
        <f>IF(Журнал!C6="","",Журнал!C6)</f>
        <v>Toyota Corolla</v>
      </c>
      <c r="C6" s="10">
        <f>IF(B6="","",VLOOKUP(ДАШБОРД!B6,Журнал!$C$6:$G$22,3))</f>
        <v>42083</v>
      </c>
      <c r="D6" s="11">
        <f>IF(B6="","",VLOOKUP(B6,Журнал!$C$6:$G$22,5))</f>
        <v>0.375</v>
      </c>
      <c r="N6" t="s">
        <v>15</v>
      </c>
    </row>
    <row r="7" spans="2:17">
      <c r="B7" s="9" t="str">
        <f>IF(Журнал!C7="","",Журнал!C7)</f>
        <v>Ford Focus Wagon</v>
      </c>
      <c r="C7" s="10">
        <f>IF(B7="","",VLOOKUP(ДАШБОРД!B7,Журнал!$C$6:$G$22,3))</f>
        <v>42083</v>
      </c>
      <c r="D7" s="11">
        <f>IF(B7="","",VLOOKUP(B7,Журнал!$C$6:$G$22,5))</f>
        <v>0.375</v>
      </c>
      <c r="N7" t="s">
        <v>14</v>
      </c>
    </row>
    <row r="8" spans="2:17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0.375</v>
      </c>
      <c r="N9" t="s">
        <v>30</v>
      </c>
    </row>
    <row r="10" spans="2:17">
      <c r="B10" s="9" t="str">
        <f>IF(Журнал!C10="","",Журнал!C10)</f>
        <v>Skoda Octavia</v>
      </c>
      <c r="C10" s="10">
        <f>IF(B10="","",VLOOKUP(ДАШБОРД!B10,Журнал!$C$6:$G$22,3))</f>
        <v>42083</v>
      </c>
      <c r="D10" s="11">
        <f>IF(B10="","",VLOOKUP(B10,Журнал!$C$6:$G$22,5))</f>
        <v>0.375</v>
      </c>
      <c r="N10" t="s">
        <v>31</v>
      </c>
    </row>
    <row r="11" spans="2:17">
      <c r="B11" s="9" t="str">
        <f>IF(Журнал!C11="","",Журнал!C11)</f>
        <v/>
      </c>
      <c r="C11" s="10" t="str">
        <f>IF(B11="","",VLOOKUP(ДАШБОРД!B11,Журнал!$C$6:$G$22,3))</f>
        <v/>
      </c>
      <c r="D11" s="11" t="str">
        <f>IF(B11="","",VLOOKUP(B11,Журнал!$C$6:$G$22,5))</f>
        <v/>
      </c>
      <c r="N11" t="s">
        <v>17</v>
      </c>
    </row>
    <row r="12" spans="2:17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5:I14"/>
  <sheetViews>
    <sheetView topLeftCell="A11" workbookViewId="0">
      <selection activeCell="B24" sqref="B24"/>
    </sheetView>
  </sheetViews>
  <sheetFormatPr defaultRowHeight="15"/>
  <cols>
    <col min="2" max="2" width="20" customWidth="1"/>
    <col min="6" max="6" width="13.85546875" customWidth="1"/>
  </cols>
  <sheetData>
    <row r="5" spans="2:9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>
      <c r="B6" t="s">
        <v>15</v>
      </c>
    </row>
    <row r="7" spans="2:9">
      <c r="B7" t="s">
        <v>14</v>
      </c>
    </row>
    <row r="8" spans="2:9">
      <c r="B8" t="s">
        <v>16</v>
      </c>
    </row>
    <row r="9" spans="2:9">
      <c r="B9" t="s">
        <v>30</v>
      </c>
    </row>
    <row r="10" spans="2:9">
      <c r="B10" t="s">
        <v>31</v>
      </c>
    </row>
    <row r="11" spans="2:9">
      <c r="B11" t="s">
        <v>17</v>
      </c>
    </row>
    <row r="12" spans="2:9">
      <c r="B12" t="s">
        <v>32</v>
      </c>
    </row>
    <row r="13" spans="2:9">
      <c r="B13" t="s">
        <v>33</v>
      </c>
    </row>
    <row r="14" spans="2:9">
      <c r="B1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B2:K22"/>
  <sheetViews>
    <sheetView workbookViewId="0">
      <selection activeCell="D4" sqref="D4"/>
    </sheetView>
  </sheetViews>
  <sheetFormatPr defaultRowHeight="1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>
      <c r="B2" s="6">
        <v>2015</v>
      </c>
      <c r="C2" t="s">
        <v>8</v>
      </c>
      <c r="D2" t="s">
        <v>9</v>
      </c>
    </row>
    <row r="3" spans="2:11" ht="15.75">
      <c r="B3" t="s">
        <v>38</v>
      </c>
      <c r="C3" s="14">
        <v>42005</v>
      </c>
      <c r="D3" s="14">
        <v>42094</v>
      </c>
      <c r="E3" s="12"/>
      <c r="F3" s="13"/>
    </row>
    <row r="5" spans="2:11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>
      <c r="E6" t="s">
        <v>15</v>
      </c>
      <c r="F6">
        <f>($D$3-$C$3)+1</f>
        <v>90</v>
      </c>
      <c r="G6">
        <f t="array" ref="G6">SUM((Журнал!$C$6:$C$22=Отчёты!$E6)*(Журнал!$D$6:$D$22&gt;=Отчёты!$C$3)*(Журнал!$E$6:$E$22&lt;=Отчёты!$D$3)*Журнал!$H$6:$H$22)</f>
        <v>6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>
      <c r="E7" t="s">
        <v>14</v>
      </c>
      <c r="F7">
        <f t="shared" ref="F7:F14" si="0">($D$3-$C$3)+1</f>
        <v>90</v>
      </c>
      <c r="G7">
        <f t="array" ref="G7">SUM((Журнал!$C$6:$C$22=Отчёты!$E7)*(Журнал!$D$6:$D$22&gt;=Отчёты!$C$3)*(Журнал!$E$6:$E$22&lt;=Отчёты!$D$3)*Журнал!$H$6:$H$22)</f>
        <v>20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>
      <c r="E8" t="s">
        <v>16</v>
      </c>
      <c r="F8">
        <f t="shared" si="0"/>
        <v>90</v>
      </c>
      <c r="G8">
        <f t="array" ref="G8">SUM((Журнал!$C$6:$C$22=Отчёты!$E8)*(Журнал!$D$6:$D$22&gt;=Отчёты!$C$3)*(Журнал!$E$6:$E$22&lt;=Отчёты!$D$3)*Журнал!$H$6:$H$22)</f>
        <v>4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>
      <c r="E9" t="s">
        <v>30</v>
      </c>
      <c r="F9">
        <f t="shared" si="0"/>
        <v>90</v>
      </c>
      <c r="G9">
        <f t="array" ref="G9">SUM((Журнал!$C$6:$C$22=Отчёты!$E9)*(Журнал!$D$6:$D$22&gt;=Отчёты!$C$3)*(Журнал!$E$6:$E$22&lt;=Отчёты!$D$3)*Журнал!$H$6:$H$22)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>
      <c r="E10" t="s">
        <v>31</v>
      </c>
      <c r="F10">
        <f t="shared" si="0"/>
        <v>90</v>
      </c>
      <c r="G10">
        <f t="array" ref="G10">SUM((Журнал!$C$6:$C$22=Отчёты!$E10)*(Журнал!$D$6:$D$22&gt;=Отчёты!$C$3)*(Журнал!$E$6:$E$22&lt;=Отчёты!$D$3)*Журнал!$H$6:$H$22)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>
      <c r="E11" t="s">
        <v>17</v>
      </c>
      <c r="F11">
        <f t="shared" si="0"/>
        <v>90</v>
      </c>
      <c r="G11">
        <f t="array" ref="G11">SUM((Журнал!$C$6:$C$22=Отчёты!$E11)*(Журнал!$D$6:$D$22&gt;=Отчёты!$C$3)*(Журнал!$E$6:$E$22&lt;=Отчёты!$D$3)*Журнал!$H$6:$H$22)</f>
        <v>6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>
      <c r="E12" t="s">
        <v>32</v>
      </c>
      <c r="F12">
        <f t="shared" si="0"/>
        <v>90</v>
      </c>
      <c r="G12">
        <f t="array" ref="G12">SUM((Журнал!$C$6:$C$22=Отчёты!$E12)*(Журнал!$D$6:$D$22&gt;=Отчёты!$C$3)*(Журнал!$E$6:$E$22&lt;=Отчёты!$D$3)*Журнал!$H$6:$H$22)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>
      <c r="E13" t="s">
        <v>33</v>
      </c>
      <c r="F13">
        <f t="shared" si="0"/>
        <v>90</v>
      </c>
      <c r="G13">
        <f t="array" ref="G13">SUM((Журнал!$C$6:$C$22=Отчёты!$E13)*(Журнал!$D$6:$D$22&gt;=Отчёты!$C$3)*(Журнал!$E$6:$E$22&lt;=Отчёты!$D$3)*Журнал!$H$6:$H$22)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>
      <c r="E14" t="s">
        <v>13</v>
      </c>
      <c r="F14">
        <f t="shared" si="0"/>
        <v>90</v>
      </c>
      <c r="G14">
        <f t="array" ref="G14">SUM((Журнал!$C$6:$C$22=Отчёты!$E14)*(Журнал!$D$6:$D$22&gt;=Отчёты!$C$3)*(Журнал!$E$6:$E$22&lt;=Отчёты!$D$3)*Журнал!$H$6:$H$22)</f>
        <v>28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>
      <c r="G15">
        <f t="array" ref="G15">SUM((Журнал!$C$6:$C$22=Отчёты!$E15)*(Журнал!$D$6:$D$22&gt;=Отчёты!$C$3)*(Журнал!$E$6:$E$22&lt;=Отчёты!$D$3)*Журнал!$H$6:$H$22)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  <row r="17" spans="5:7">
      <c r="G17" s="18"/>
    </row>
    <row r="19" spans="5:7">
      <c r="G19" s="18"/>
    </row>
    <row r="21" spans="5:7">
      <c r="E21" s="19"/>
    </row>
    <row r="22" spans="5:7">
      <c r="E2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B4:B14"/>
  <sheetViews>
    <sheetView workbookViewId="0">
      <selection activeCell="B6" sqref="B6:B14"/>
    </sheetView>
  </sheetViews>
  <sheetFormatPr defaultRowHeight="15"/>
  <cols>
    <col min="2" max="2" width="23.5703125" customWidth="1"/>
  </cols>
  <sheetData>
    <row r="4" spans="2:2">
      <c r="B4" s="23" t="s">
        <v>1</v>
      </c>
    </row>
    <row r="5" spans="2:2">
      <c r="B5" s="23"/>
    </row>
    <row r="6" spans="2:2">
      <c r="B6" t="s">
        <v>15</v>
      </c>
    </row>
    <row r="7" spans="2:2">
      <c r="B7" t="s">
        <v>14</v>
      </c>
    </row>
    <row r="8" spans="2:2">
      <c r="B8" t="s">
        <v>16</v>
      </c>
    </row>
    <row r="9" spans="2:2">
      <c r="B9" t="s">
        <v>30</v>
      </c>
    </row>
    <row r="10" spans="2:2">
      <c r="B10" t="s">
        <v>31</v>
      </c>
    </row>
    <row r="11" spans="2:2">
      <c r="B11" t="s">
        <v>17</v>
      </c>
    </row>
    <row r="12" spans="2:2">
      <c r="B12" t="s">
        <v>32</v>
      </c>
    </row>
    <row r="13" spans="2:2">
      <c r="B13" t="s">
        <v>33</v>
      </c>
    </row>
    <row r="14" spans="2:2">
      <c r="B14" t="s">
        <v>13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Акобир</cp:lastModifiedBy>
  <cp:revision/>
  <dcterms:created xsi:type="dcterms:W3CDTF">2006-09-16T00:00:00Z</dcterms:created>
  <dcterms:modified xsi:type="dcterms:W3CDTF">2015-12-13T12:57:07Z</dcterms:modified>
</cp:coreProperties>
</file>