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1595" tabRatio="670"/>
  </bookViews>
  <sheets>
    <sheet name="01" sheetId="9" r:id="rId1"/>
  </sheets>
  <definedNames>
    <definedName name="_01.08.2014">#REF!</definedName>
    <definedName name="_xlnm._FilterDatabase" localSheetId="0" hidden="1">'01'!$A$4:$B$12</definedName>
    <definedName name="обед1">'01'!$C$2</definedName>
    <definedName name="обед2">'01'!$D$2</definedName>
    <definedName name="работа1">'01'!$C$6:$C$10</definedName>
    <definedName name="работа2">'01'!$D$6:$D$10</definedName>
  </definedNames>
  <calcPr calcId="152511"/>
</workbook>
</file>

<file path=xl/calcChain.xml><?xml version="1.0" encoding="utf-8"?>
<calcChain xmlns="http://schemas.openxmlformats.org/spreadsheetml/2006/main">
  <c r="H10" i="9" l="1"/>
  <c r="H9" i="9"/>
  <c r="H8" i="9"/>
  <c r="H7" i="9"/>
  <c r="H6" i="9"/>
  <c r="E6" i="9"/>
  <c r="E8" i="9"/>
  <c r="E7" i="9"/>
  <c r="E10" i="9"/>
  <c r="E9" i="9"/>
  <c r="H11" i="9" l="1"/>
  <c r="E2" i="9"/>
  <c r="E11" i="9" l="1"/>
</calcChain>
</file>

<file path=xl/sharedStrings.xml><?xml version="1.0" encoding="utf-8"?>
<sst xmlns="http://schemas.openxmlformats.org/spreadsheetml/2006/main" count="25" uniqueCount="25">
  <si>
    <t>Заказ</t>
  </si>
  <si>
    <t>Время приезда</t>
  </si>
  <si>
    <t>Время выезда</t>
  </si>
  <si>
    <t>Вид работы</t>
  </si>
  <si>
    <t>00001</t>
  </si>
  <si>
    <t>00002</t>
  </si>
  <si>
    <t>00003</t>
  </si>
  <si>
    <t>00004</t>
  </si>
  <si>
    <t>Обновление нумерации</t>
  </si>
  <si>
    <t>Покраска корпуса ТП</t>
  </si>
  <si>
    <t>Регулировка провеса провода</t>
  </si>
  <si>
    <t>Чистка трассы от поросли</t>
  </si>
  <si>
    <t>Выправка опор</t>
  </si>
  <si>
    <t>М/часы</t>
  </si>
  <si>
    <t>обед</t>
  </si>
  <si>
    <t>с</t>
  </si>
  <si>
    <t>до</t>
  </si>
  <si>
    <t>Надо сделать так, чтобы время обеда отнималось, и я понимаю, что можно просто дописать в формулу "-0,8",</t>
  </si>
  <si>
    <t>но интервал времени, включающий в себя обед, может оказаться в любой из строк, а их в свою очередь может</t>
  </si>
  <si>
    <t>00015</t>
  </si>
  <si>
    <t>включает обеденное время, но его надо исключить из машиночасов</t>
  </si>
  <si>
    <t>в 5-ом столбце подсчитываются часы бригадного автомобиля, эти часы будут подтверждаться на заказ.</t>
  </si>
  <si>
    <t>быть всего одна или больше 20-ти.</t>
  </si>
  <si>
    <t>в итоге должно получиться 8,2 часа</t>
  </si>
  <si>
    <t>=24*ЕСЛИ(ИЛИ(обед1&gt;=работа2;обед2&lt;=работа1);работа2-работа1;ЕСЛИ(обед1&gt;=работа1;обед1-работа1)+ЕСЛИ(обед2&lt;=работа2;работа2-обед2))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</si>
</sst>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h:mm;@"/>
  </numFmts>
  <fonts count="1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u/>
      <sz val="10"/>
      <color theme="1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b/>
      <sz val="10"/>
      <color theme="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5" fontId="11" fillId="0" borderId="2" xfId="0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3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9" defaultPivotStyle="PivotStyleLight16"/>
  <colors>
    <mruColors>
      <color rgb="FFC0C0C0"/>
      <color rgb="FFFF99FF"/>
      <color rgb="FFFF6699"/>
      <color rgb="FFFF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H6" sqref="H6"/>
    </sheetView>
  </sheetViews>
  <sheetFormatPr defaultRowHeight="15" x14ac:dyDescent="0.25"/>
  <cols>
    <col min="1" max="1" width="14.5703125" style="2" bestFit="1" customWidth="1"/>
    <col min="2" max="2" width="26" style="2" bestFit="1" customWidth="1"/>
    <col min="3" max="4" width="11" style="2" customWidth="1"/>
    <col min="5" max="5" width="11" style="2" bestFit="1" customWidth="1"/>
    <col min="6" max="6" width="4.28515625" style="2" customWidth="1"/>
    <col min="7" max="7" width="6.7109375" style="2" customWidth="1"/>
    <col min="8" max="16384" width="9.140625" style="2"/>
  </cols>
  <sheetData>
    <row r="1" spans="1:8" ht="16.5" x14ac:dyDescent="0.25">
      <c r="A1" s="1"/>
      <c r="B1" s="3" t="s">
        <v>14</v>
      </c>
      <c r="C1" s="5" t="s">
        <v>15</v>
      </c>
      <c r="D1" s="5" t="s">
        <v>16</v>
      </c>
    </row>
    <row r="2" spans="1:8" ht="16.5" x14ac:dyDescent="0.25">
      <c r="A2" s="1"/>
      <c r="B2" s="3"/>
      <c r="C2" s="17">
        <v>0.52083333333333337</v>
      </c>
      <c r="D2" s="17">
        <v>0.5541666666666667</v>
      </c>
      <c r="E2" s="15">
        <f>(D2-C2)*24</f>
        <v>0.79999999999999982</v>
      </c>
    </row>
    <row r="3" spans="1:8" ht="16.5" x14ac:dyDescent="0.25">
      <c r="A3" s="1"/>
    </row>
    <row r="4" spans="1:8" ht="31.5" customHeight="1" x14ac:dyDescent="0.25">
      <c r="A4" s="11" t="s">
        <v>0</v>
      </c>
      <c r="B4" s="12" t="s">
        <v>3</v>
      </c>
      <c r="C4" s="13" t="s">
        <v>2</v>
      </c>
      <c r="D4" s="13" t="s">
        <v>1</v>
      </c>
      <c r="E4" s="13" t="s">
        <v>13</v>
      </c>
    </row>
    <row r="5" spans="1:8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H5" s="21" t="s">
        <v>24</v>
      </c>
    </row>
    <row r="6" spans="1:8" s="4" customFormat="1" ht="17.25" customHeight="1" x14ac:dyDescent="0.25">
      <c r="A6" s="10" t="s">
        <v>4</v>
      </c>
      <c r="B6" s="19" t="s">
        <v>8</v>
      </c>
      <c r="C6" s="16">
        <v>0.35416666666666669</v>
      </c>
      <c r="D6" s="8">
        <v>0.3833333333333333</v>
      </c>
      <c r="E6" s="15">
        <f>IF(AND($D6&gt;$D$2,$C6&lt;$C$2),(($D6-$C6)-($D$2-$C$2))*24,($D6-$C6)*24)</f>
        <v>0.69999999999999885</v>
      </c>
      <c r="G6" s="7"/>
      <c r="H6" s="22">
        <f>24*IF(OR(обед1&gt;=работа2,обед2&lt;=работа1),работа2-работа1,IF(обед1&gt;=работа1,обед1-работа1)+IF(обед2&lt;=работа2,работа2-обед2))</f>
        <v>0.69999999999999885</v>
      </c>
    </row>
    <row r="7" spans="1:8" s="4" customFormat="1" ht="17.25" customHeight="1" x14ac:dyDescent="0.25">
      <c r="A7" s="10" t="s">
        <v>5</v>
      </c>
      <c r="B7" s="19" t="s">
        <v>9</v>
      </c>
      <c r="C7" s="8">
        <v>0.3833333333333333</v>
      </c>
      <c r="D7" s="8">
        <v>0.4291666666666667</v>
      </c>
      <c r="E7" s="15">
        <f t="shared" ref="E7" si="0">IF(AND($D7&gt;$D$2,$C7&lt;$C$2),(($D7-$C7)-($D$2-$C$2))*24,($D7-$C7)*24)</f>
        <v>1.1000000000000014</v>
      </c>
      <c r="G7" s="7"/>
      <c r="H7" s="22">
        <f>24*IF(OR(обед1&gt;=работа2,обед2&lt;=работа1),работа2-работа1,IF(обед1&gt;=работа1,обед1-работа1)+IF(обед2&lt;=работа2,работа2-обед2))</f>
        <v>1.1000000000000014</v>
      </c>
    </row>
    <row r="8" spans="1:8" s="4" customFormat="1" ht="17.25" customHeight="1" x14ac:dyDescent="0.25">
      <c r="A8" s="10" t="s">
        <v>6</v>
      </c>
      <c r="B8" s="19" t="s">
        <v>10</v>
      </c>
      <c r="C8" s="20">
        <v>0.4291666666666667</v>
      </c>
      <c r="D8" s="20">
        <v>0.54166666666666663</v>
      </c>
      <c r="E8" s="15">
        <f>IF(AND($D8&gt;$D$2,$C8&lt;$C$2),(($D8-$C8)-($D$2-$C$2))*24,($D8-$C8)*24)</f>
        <v>2.6999999999999984</v>
      </c>
      <c r="G8" s="7" t="s">
        <v>20</v>
      </c>
      <c r="H8" s="22">
        <f>24*IF(OR(обед1&gt;=работа2,обед2&lt;=работа1),работа2-работа1,IF(обед1&gt;=работа1,обед1-работа1)+IF(обед2&lt;=работа2,работа2-обед2))</f>
        <v>2.2000000000000002</v>
      </c>
    </row>
    <row r="9" spans="1:8" s="4" customFormat="1" ht="17.25" customHeight="1" x14ac:dyDescent="0.25">
      <c r="A9" s="10" t="s">
        <v>7</v>
      </c>
      <c r="B9" s="19" t="s">
        <v>12</v>
      </c>
      <c r="C9" s="8">
        <v>0.54166666666666663</v>
      </c>
      <c r="D9" s="8">
        <v>0.65</v>
      </c>
      <c r="E9" s="15">
        <f t="shared" ref="E9:E10" si="1">IF(AND($D9&gt;$D$2,$C9&lt;$C$2),(($D9-$C9)-($D$2-$C$2))*24,($D9-$C9)*24)</f>
        <v>2.6000000000000014</v>
      </c>
      <c r="G9" s="7"/>
      <c r="H9" s="22">
        <f>24*IF(OR(обед1&gt;=работа2,обед2&lt;=работа1),работа2-работа1,IF(обед1&gt;=работа1,обед1-работа1)+IF(обед2&lt;=работа2,работа2-обед2))</f>
        <v>2.2999999999999998</v>
      </c>
    </row>
    <row r="10" spans="1:8" s="4" customFormat="1" ht="17.25" customHeight="1" x14ac:dyDescent="0.25">
      <c r="A10" s="10" t="s">
        <v>19</v>
      </c>
      <c r="B10" s="19" t="s">
        <v>11</v>
      </c>
      <c r="C10" s="8">
        <v>0.65</v>
      </c>
      <c r="D10" s="16">
        <v>0.72916666666666663</v>
      </c>
      <c r="E10" s="15">
        <f t="shared" si="1"/>
        <v>1.8999999999999986</v>
      </c>
      <c r="G10" s="7"/>
      <c r="H10" s="22">
        <f>24*IF(OR(обед1&gt;=работа2,обед2&lt;=работа1),работа2-работа1,IF(обед1&gt;=работа1,обед1-работа1)+IF(обед2&lt;=работа2,работа2-обед2))</f>
        <v>1.8999999999999986</v>
      </c>
    </row>
    <row r="11" spans="1:8" s="4" customFormat="1" ht="18.75" customHeight="1" thickBot="1" x14ac:dyDescent="0.3">
      <c r="A11" s="9"/>
      <c r="B11" s="9"/>
      <c r="C11" s="6"/>
      <c r="D11" s="6"/>
      <c r="E11" s="14">
        <f>SUM(E6:E10)</f>
        <v>8.9999999999999982</v>
      </c>
      <c r="G11" s="4" t="s">
        <v>23</v>
      </c>
      <c r="H11" s="23">
        <f>SUM(H6:H10)</f>
        <v>8.1999999999999993</v>
      </c>
    </row>
    <row r="13" spans="1:8" s="4" customFormat="1" ht="12.75" x14ac:dyDescent="0.25"/>
    <row r="14" spans="1:8" x14ac:dyDescent="0.25">
      <c r="A14" s="18" t="s">
        <v>21</v>
      </c>
    </row>
    <row r="15" spans="1:8" x14ac:dyDescent="0.25">
      <c r="A15" s="18" t="s">
        <v>17</v>
      </c>
    </row>
    <row r="16" spans="1:8" x14ac:dyDescent="0.25">
      <c r="A16" s="18" t="s">
        <v>18</v>
      </c>
    </row>
    <row r="17" spans="1:1" x14ac:dyDescent="0.25">
      <c r="A17" s="18" t="s">
        <v>22</v>
      </c>
    </row>
  </sheetData>
  <autoFilter ref="A4:B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01</vt:lpstr>
      <vt:lpstr>обед1</vt:lpstr>
      <vt:lpstr>обед2</vt:lpstr>
      <vt:lpstr>работа1</vt:lpstr>
      <vt:lpstr>работа2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2015-12-09T10:00:45Z</dcterms:modified>
</cp:coreProperties>
</file>