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015" windowHeight="8640"/>
  </bookViews>
  <sheets>
    <sheet name="Дата" sheetId="1" r:id="rId1"/>
  </sheets>
  <externalReferences>
    <externalReference r:id="rId2"/>
  </externalReferences>
  <definedNames>
    <definedName name="_01.08.2014">#REF!</definedName>
  </definedNames>
  <calcPr calcId="125725"/>
</workbook>
</file>

<file path=xl/calcChain.xml><?xml version="1.0" encoding="utf-8"?>
<calcChain xmlns="http://schemas.openxmlformats.org/spreadsheetml/2006/main">
  <c r="F31" i="1"/>
  <c r="F32"/>
  <c r="F33"/>
  <c r="F34"/>
  <c r="F35"/>
  <c r="F36"/>
  <c r="F37"/>
  <c r="F38"/>
  <c r="F39"/>
  <c r="F30"/>
  <c r="H13" l="1"/>
  <c r="G13"/>
  <c r="F13"/>
  <c r="L13" s="1"/>
  <c r="E13"/>
  <c r="H12"/>
  <c r="G12"/>
  <c r="F12"/>
  <c r="L12" s="1"/>
  <c r="E12"/>
  <c r="H11"/>
  <c r="G11"/>
  <c r="F11"/>
  <c r="L11" s="1"/>
  <c r="E11"/>
  <c r="H10"/>
  <c r="G10"/>
  <c r="F10"/>
  <c r="L10" s="1"/>
  <c r="E10"/>
  <c r="H9"/>
  <c r="G9"/>
  <c r="F9"/>
  <c r="L9" s="1"/>
  <c r="E9"/>
  <c r="H8"/>
  <c r="G8"/>
  <c r="F8"/>
  <c r="L8" s="1"/>
  <c r="E8"/>
  <c r="H7"/>
  <c r="G7"/>
  <c r="F7"/>
  <c r="L7" s="1"/>
  <c r="E7"/>
  <c r="H6"/>
  <c r="G6"/>
  <c r="F6"/>
  <c r="L6" s="1"/>
  <c r="E6"/>
  <c r="H5"/>
  <c r="G5"/>
  <c r="F5"/>
  <c r="L5" s="1"/>
  <c r="E5"/>
  <c r="H4"/>
  <c r="G4"/>
  <c r="F4"/>
  <c r="E4"/>
  <c r="S4" l="1"/>
  <c r="L4"/>
  <c r="N4"/>
  <c r="P4"/>
  <c r="R4"/>
  <c r="T4"/>
  <c r="S13"/>
  <c r="Q13"/>
  <c r="O13"/>
  <c r="M13"/>
  <c r="K13"/>
  <c r="S12"/>
  <c r="Q12"/>
  <c r="O12"/>
  <c r="M12"/>
  <c r="K12"/>
  <c r="S11"/>
  <c r="Q11"/>
  <c r="O11"/>
  <c r="M11"/>
  <c r="K11"/>
  <c r="S10"/>
  <c r="Q10"/>
  <c r="O10"/>
  <c r="M10"/>
  <c r="K10"/>
  <c r="S9"/>
  <c r="Q9"/>
  <c r="O9"/>
  <c r="M9"/>
  <c r="K9"/>
  <c r="S8"/>
  <c r="Q8"/>
  <c r="O8"/>
  <c r="M8"/>
  <c r="K8"/>
  <c r="S7"/>
  <c r="Q7"/>
  <c r="O7"/>
  <c r="M7"/>
  <c r="K7"/>
  <c r="S6"/>
  <c r="Q6"/>
  <c r="O6"/>
  <c r="M6"/>
  <c r="K6"/>
  <c r="S5"/>
  <c r="Q5"/>
  <c r="O5"/>
  <c r="M5"/>
  <c r="K5"/>
  <c r="K4"/>
  <c r="M4"/>
  <c r="O4"/>
  <c r="Q4"/>
  <c r="T13"/>
  <c r="R13"/>
  <c r="P13"/>
  <c r="N13"/>
  <c r="T12"/>
  <c r="R12"/>
  <c r="P12"/>
  <c r="N12"/>
  <c r="T11"/>
  <c r="R11"/>
  <c r="P11"/>
  <c r="N11"/>
  <c r="T10"/>
  <c r="R10"/>
  <c r="P10"/>
  <c r="N10"/>
  <c r="T9"/>
  <c r="R9"/>
  <c r="P9"/>
  <c r="N9"/>
  <c r="T8"/>
  <c r="R8"/>
  <c r="P8"/>
  <c r="N8"/>
  <c r="T7"/>
  <c r="R7"/>
  <c r="P7"/>
  <c r="N7"/>
  <c r="T6"/>
  <c r="R6"/>
  <c r="P6"/>
  <c r="N6"/>
  <c r="T5"/>
  <c r="R5"/>
  <c r="P5"/>
  <c r="N5"/>
</calcChain>
</file>

<file path=xl/sharedStrings.xml><?xml version="1.0" encoding="utf-8"?>
<sst xmlns="http://schemas.openxmlformats.org/spreadsheetml/2006/main" count="97" uniqueCount="50">
  <si>
    <t>Обед</t>
  </si>
  <si>
    <t>Начало</t>
  </si>
  <si>
    <t>Конец</t>
  </si>
  <si>
    <t>До обеда</t>
  </si>
  <si>
    <t>Соприкасаясь начала обеда</t>
  </si>
  <si>
    <t>Внутри обеда</t>
  </si>
  <si>
    <t>Соприкасаясь конца обеда</t>
  </si>
  <si>
    <t>Обед четко</t>
  </si>
  <si>
    <t>После обеда</t>
  </si>
  <si>
    <t>1&gt;0</t>
  </si>
  <si>
    <t>№ формулы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</si>
  <si>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</si>
  <si>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</si>
  <si>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</si>
  <si>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</si>
  <si>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</si>
  <si>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</si>
  <si>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</si>
  <si>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</si>
  <si>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</si>
  <si>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</si>
  <si>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1=0</t>
  </si>
  <si>
    <t>1&lt;0</t>
  </si>
  <si>
    <t>2&gt;0</t>
  </si>
  <si>
    <t>3=0</t>
  </si>
  <si>
    <t>2=0</t>
  </si>
  <si>
    <t>2&lt;0</t>
  </si>
  <si>
    <t>3&gt;0</t>
  </si>
  <si>
    <t>3&lt;0</t>
  </si>
  <si>
    <t>В,Г,Д,Е,Ж,З,И,К</t>
  </si>
  <si>
    <t>и(1&lt;0;2&lt;0;3&gt;0)</t>
  </si>
  <si>
    <t>и(1=0;2&lt;0;3&gt;0)</t>
  </si>
  <si>
    <t>и(1&gt;0;2&lt;0;3&gt;0)</t>
  </si>
  <si>
    <t>и(1&gt;0;2=0;3&gt;0)</t>
  </si>
  <si>
    <t>и(1&gt;0;2=0;3=0)</t>
  </si>
  <si>
    <t>и(1&gt;0;2&lt;0;3&lt;0)</t>
  </si>
  <si>
    <t>и(1&gt;0;2=0;3&lt;0)</t>
  </si>
  <si>
    <t>и(1&gt;0;2&gt;0;3=0)</t>
  </si>
  <si>
    <t>и(1&gt;0;2&gt;0;3&gt;0)</t>
  </si>
  <si>
    <t>и(1&gt;0;2&gt;0;3&lt;0)</t>
  </si>
  <si>
    <t>З,И,К</t>
  </si>
  <si>
    <t>Г,Д,Ж</t>
  </si>
  <si>
    <t>А,Б,В,Г,И</t>
  </si>
  <si>
    <t>Д,З,</t>
  </si>
  <si>
    <t>Е,Ж,К</t>
  </si>
  <si>
    <t>А,Б,В,Е</t>
  </si>
  <si>
    <t>=ЕСЛИ((K27-J$25)=0;"Б";ЕСЛИ((K27-J$25)&lt;0;"А";ЕСЛИ((J$25-J27)=0;ЕСЛИ((K27-K$25)=0;"Д";"З");ЕСЛИ((K27-K$25)&gt;0;ЕСЛИ((J$25-J27)&gt;0;"И";"К");ЕСЛИ((K27-K$25)&lt;0;ЕСЛИ((J$25-J27)&gt;0;"В";"Е");ЕСЛИ((J$25-J27)&lt;0;"Ж";"Г"))))))</t>
  </si>
  <si>
    <t>Логическая цепочка:</t>
  </si>
  <si>
    <t>ПРОВЕРКА:</t>
  </si>
  <si>
    <t>Проверка на уникальность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</si>
</sst>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h:mm;@"/>
    <numFmt numFmtId="165" formatCode="0.00000000000"/>
    <numFmt numFmtId="166" formatCode="0.000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 applyProtection="1">
      <alignment horizontal="center" vertical="center"/>
    </xf>
    <xf numFmtId="166" fontId="3" fillId="6" borderId="1" xfId="0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7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4" borderId="0" xfId="0" quotePrefix="1" applyNumberForma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right" vertical="center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A7C07D-388E-41AD-A059-E843238C5F0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ru-RU"/>
        </a:p>
      </dgm:t>
    </dgm:pt>
    <dgm:pt modelId="{AB65F2C8-6FC4-4472-BC83-9F7BC245D1AD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1=0</a:t>
          </a:r>
        </a:p>
      </dgm:t>
    </dgm:pt>
    <dgm:pt modelId="{FC5950F8-1C0C-4ABB-A97D-478939C63239}" type="parTrans" cxnId="{888D2778-12EE-4CE4-878C-5DD703813D5A}">
      <dgm:prSet/>
      <dgm:spPr/>
      <dgm:t>
        <a:bodyPr/>
        <a:lstStyle/>
        <a:p>
          <a:endParaRPr lang="ru-RU"/>
        </a:p>
      </dgm:t>
    </dgm:pt>
    <dgm:pt modelId="{0B040213-8D42-44FD-8A4B-B33E102D19A2}" type="sibTrans" cxnId="{888D2778-12EE-4CE4-878C-5DD703813D5A}">
      <dgm:prSet/>
      <dgm:spPr/>
      <dgm:t>
        <a:bodyPr/>
        <a:lstStyle/>
        <a:p>
          <a:endParaRPr lang="ru-RU"/>
        </a:p>
      </dgm:t>
    </dgm:pt>
    <dgm:pt modelId="{D8F38907-2434-4B70-9B1D-A9FE63D24A64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Б</a:t>
          </a:r>
        </a:p>
      </dgm:t>
    </dgm:pt>
    <dgm:pt modelId="{25A8751A-8CD3-46B0-9ED4-29EAF4CB0981}" type="parTrans" cxnId="{A0B1FEB7-F0EA-4720-BD5C-042092DC6ECC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350B3DE9-E504-447A-9BEF-4D58972B8A71}" type="sibTrans" cxnId="{A0B1FEB7-F0EA-4720-BD5C-042092DC6ECC}">
      <dgm:prSet/>
      <dgm:spPr/>
      <dgm:t>
        <a:bodyPr/>
        <a:lstStyle/>
        <a:p>
          <a:endParaRPr lang="ru-RU"/>
        </a:p>
      </dgm:t>
    </dgm:pt>
    <dgm:pt modelId="{BF3B6D9A-2999-4870-8305-6D234C93EC93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1</a:t>
          </a:r>
          <a:r>
            <a:rPr lang="en-US"/>
            <a:t>&lt;0</a:t>
          </a:r>
          <a:endParaRPr lang="ru-RU"/>
        </a:p>
      </dgm:t>
    </dgm:pt>
    <dgm:pt modelId="{BFFA5AF1-D803-44DF-B127-DDCE75AF4B30}" type="parTrans" cxnId="{6B728F68-C838-437F-9E56-31C17EC6B1FF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76691023-F8C1-4BFE-9991-B460D9C3AB1A}" type="sibTrans" cxnId="{6B728F68-C838-437F-9E56-31C17EC6B1FF}">
      <dgm:prSet/>
      <dgm:spPr/>
      <dgm:t>
        <a:bodyPr/>
        <a:lstStyle/>
        <a:p>
          <a:endParaRPr lang="ru-RU"/>
        </a:p>
      </dgm:t>
    </dgm:pt>
    <dgm:pt modelId="{92EDBFE1-137C-4CCA-9E21-15C0031AC345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А</a:t>
          </a:r>
        </a:p>
      </dgm:t>
    </dgm:pt>
    <dgm:pt modelId="{801DBADE-8A80-45C3-A922-7B225C4DD376}" type="parTrans" cxnId="{15077CFA-CF77-4A52-B282-1BDC1B95FA6C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09B9693E-F7C3-4611-AC28-FDCA9F318DE7}" type="sibTrans" cxnId="{15077CFA-CF77-4A52-B282-1BDC1B95FA6C}">
      <dgm:prSet/>
      <dgm:spPr/>
      <dgm:t>
        <a:bodyPr/>
        <a:lstStyle/>
        <a:p>
          <a:endParaRPr lang="ru-RU"/>
        </a:p>
      </dgm:t>
    </dgm:pt>
    <dgm:pt modelId="{973FC3FC-A6E7-45C0-A5D7-4D0A0C02B5B0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3=0</a:t>
          </a:r>
        </a:p>
      </dgm:t>
    </dgm:pt>
    <dgm:pt modelId="{B94AEAFD-B1B1-4D6E-AF08-962CFD01CF08}" type="parTrans" cxnId="{86E8616B-5306-4656-82EB-D8A845035970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A17C7238-CB76-46DF-88C5-ABC83F405D05}" type="sibTrans" cxnId="{86E8616B-5306-4656-82EB-D8A845035970}">
      <dgm:prSet/>
      <dgm:spPr/>
      <dgm:t>
        <a:bodyPr/>
        <a:lstStyle/>
        <a:p>
          <a:endParaRPr lang="ru-RU"/>
        </a:p>
      </dgm:t>
    </dgm:pt>
    <dgm:pt modelId="{BF8124AD-1999-43E5-BA1B-701199E508AE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2=0</a:t>
          </a:r>
        </a:p>
      </dgm:t>
    </dgm:pt>
    <dgm:pt modelId="{FE683157-A675-42B7-97C4-56F3D35A1F55}" type="parTrans" cxnId="{EC750A48-439F-4679-8A72-77C618FA379C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5911FDBB-E5F6-4FA3-9288-8B9C8CEEB8CB}" type="sibTrans" cxnId="{EC750A48-439F-4679-8A72-77C618FA379C}">
      <dgm:prSet/>
      <dgm:spPr/>
      <dgm:t>
        <a:bodyPr/>
        <a:lstStyle/>
        <a:p>
          <a:endParaRPr lang="ru-RU"/>
        </a:p>
      </dgm:t>
    </dgm:pt>
    <dgm:pt modelId="{3D360946-C3C2-46A7-BF3D-9FDAC7CBD830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Д</a:t>
          </a:r>
        </a:p>
      </dgm:t>
    </dgm:pt>
    <dgm:pt modelId="{07D72F94-7DF4-4685-8C6B-11F5B3DBB97F}" type="parTrans" cxnId="{7E3DD8ED-4554-4C50-877D-4D4922004DDF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10184862-89FD-4D57-88B4-D230C6B85800}" type="sibTrans" cxnId="{7E3DD8ED-4554-4C50-877D-4D4922004DDF}">
      <dgm:prSet/>
      <dgm:spPr/>
      <dgm:t>
        <a:bodyPr/>
        <a:lstStyle/>
        <a:p>
          <a:endParaRPr lang="ru-RU"/>
        </a:p>
      </dgm:t>
    </dgm:pt>
    <dgm:pt modelId="{0C76CDA2-3D20-4E51-A151-75B7F8BDA800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З</a:t>
          </a:r>
        </a:p>
      </dgm:t>
    </dgm:pt>
    <dgm:pt modelId="{95EDD424-9F0B-4C24-9672-B60F7A68D7D2}" type="parTrans" cxnId="{6892FED6-E561-4C59-8602-6BC13BF94A85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6F3EA740-5029-44AB-9416-AF233C3EF8E8}" type="sibTrans" cxnId="{6892FED6-E561-4C59-8602-6BC13BF94A85}">
      <dgm:prSet/>
      <dgm:spPr/>
      <dgm:t>
        <a:bodyPr/>
        <a:lstStyle/>
        <a:p>
          <a:endParaRPr lang="ru-RU"/>
        </a:p>
      </dgm:t>
    </dgm:pt>
    <dgm:pt modelId="{8935A4A6-0FCC-4128-B9DE-28C9ECADAEA0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2</a:t>
          </a:r>
          <a:r>
            <a:rPr lang="en-US"/>
            <a:t>&gt;0</a:t>
          </a:r>
          <a:endParaRPr lang="ru-RU"/>
        </a:p>
      </dgm:t>
    </dgm:pt>
    <dgm:pt modelId="{F2689352-BF84-42E9-9CFA-1B593A7CA469}" type="parTrans" cxnId="{989EE677-FF73-468B-8AF4-45DA9724DFF9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99520B35-2AA4-4FA7-A7EA-C1B0A8534C70}" type="sibTrans" cxnId="{989EE677-FF73-468B-8AF4-45DA9724DFF9}">
      <dgm:prSet/>
      <dgm:spPr/>
      <dgm:t>
        <a:bodyPr/>
        <a:lstStyle/>
        <a:p>
          <a:endParaRPr lang="ru-RU"/>
        </a:p>
      </dgm:t>
    </dgm:pt>
    <dgm:pt modelId="{CE7E87BA-A41B-4CBD-83FD-25D5EB03FFD1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3</a:t>
          </a:r>
          <a:r>
            <a:rPr lang="en-US"/>
            <a:t>&gt;0</a:t>
          </a:r>
          <a:endParaRPr lang="ru-RU"/>
        </a:p>
      </dgm:t>
    </dgm:pt>
    <dgm:pt modelId="{E2975936-73E7-4A88-82BB-CF75C90E3532}" type="parTrans" cxnId="{2C8B76F4-5138-4F2B-BDFC-947E9D09C76C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6CBDFE99-6375-401D-8E67-2D5A8297DAE7}" type="sibTrans" cxnId="{2C8B76F4-5138-4F2B-BDFC-947E9D09C76C}">
      <dgm:prSet/>
      <dgm:spPr/>
      <dgm:t>
        <a:bodyPr/>
        <a:lstStyle/>
        <a:p>
          <a:endParaRPr lang="ru-RU"/>
        </a:p>
      </dgm:t>
    </dgm:pt>
    <dgm:pt modelId="{B728792B-981F-4002-B601-609BA318E26A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И</a:t>
          </a:r>
        </a:p>
      </dgm:t>
    </dgm:pt>
    <dgm:pt modelId="{495AC787-BF68-465C-9193-01771BC20265}" type="parTrans" cxnId="{576B703D-D89F-46AA-A0EC-ADB00B4765CC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B6307393-D48B-44EC-B0B7-C4BDDFF0DC8F}" type="sibTrans" cxnId="{576B703D-D89F-46AA-A0EC-ADB00B4765CC}">
      <dgm:prSet/>
      <dgm:spPr/>
      <dgm:t>
        <a:bodyPr/>
        <a:lstStyle/>
        <a:p>
          <a:endParaRPr lang="ru-RU"/>
        </a:p>
      </dgm:t>
    </dgm:pt>
    <dgm:pt modelId="{55E03E17-F258-4EF5-9571-A10955D154C8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К</a:t>
          </a:r>
        </a:p>
      </dgm:t>
    </dgm:pt>
    <dgm:pt modelId="{70684003-B4E8-46DB-8F25-C6F7B56E29B1}" type="parTrans" cxnId="{0F3B938B-32D8-4F02-BE6D-49F4CE453201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1E45C65B-D10F-4716-971F-00D17C6278D3}" type="sibTrans" cxnId="{0F3B938B-32D8-4F02-BE6D-49F4CE453201}">
      <dgm:prSet/>
      <dgm:spPr/>
      <dgm:t>
        <a:bodyPr/>
        <a:lstStyle/>
        <a:p>
          <a:endParaRPr lang="ru-RU"/>
        </a:p>
      </dgm:t>
    </dgm:pt>
    <dgm:pt modelId="{0BA224E5-FBE2-48F9-9EDB-DF8D9ADA0F90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2</a:t>
          </a:r>
          <a:r>
            <a:rPr lang="en-US"/>
            <a:t>&lt;0</a:t>
          </a:r>
          <a:endParaRPr lang="ru-RU"/>
        </a:p>
      </dgm:t>
    </dgm:pt>
    <dgm:pt modelId="{9DEF2D52-2730-4675-B770-27478D406D50}" type="parTrans" cxnId="{7E662B86-D819-4E3F-86BC-B3FA0F04DD05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13D9A9BF-58DF-4A5E-8C0C-5987B14D18C1}" type="sibTrans" cxnId="{7E662B86-D819-4E3F-86BC-B3FA0F04DD05}">
      <dgm:prSet/>
      <dgm:spPr/>
      <dgm:t>
        <a:bodyPr/>
        <a:lstStyle/>
        <a:p>
          <a:endParaRPr lang="ru-RU"/>
        </a:p>
      </dgm:t>
    </dgm:pt>
    <dgm:pt modelId="{B55D5A27-A1A1-41DB-92C2-CD7D11403E4C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3</a:t>
          </a:r>
          <a:r>
            <a:rPr lang="en-US"/>
            <a:t>&gt;0</a:t>
          </a:r>
          <a:endParaRPr lang="ru-RU"/>
        </a:p>
      </dgm:t>
    </dgm:pt>
    <dgm:pt modelId="{3AAB6739-D08C-4829-8B3B-B77DE7C7A6A6}" type="parTrans" cxnId="{8CA48FCA-F410-4B08-A0B6-2D9700E46999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8F8E0ACC-1E04-4E99-8D1D-EBB78EA9E987}" type="sibTrans" cxnId="{8CA48FCA-F410-4B08-A0B6-2D9700E46999}">
      <dgm:prSet/>
      <dgm:spPr/>
      <dgm:t>
        <a:bodyPr/>
        <a:lstStyle/>
        <a:p>
          <a:endParaRPr lang="ru-RU"/>
        </a:p>
      </dgm:t>
    </dgm:pt>
    <dgm:pt modelId="{1C62A3DB-CBA1-41CB-A9E3-C7C3EBEDFCA8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В</a:t>
          </a:r>
        </a:p>
      </dgm:t>
    </dgm:pt>
    <dgm:pt modelId="{E20EC4F9-BB0F-4C58-8F81-B19FB2EE05A5}" type="parTrans" cxnId="{89A7BE52-2847-4B0C-9800-3C169D67B64A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375C7FC8-D110-433E-886D-6349C1CB9B7F}" type="sibTrans" cxnId="{89A7BE52-2847-4B0C-9800-3C169D67B64A}">
      <dgm:prSet/>
      <dgm:spPr/>
      <dgm:t>
        <a:bodyPr/>
        <a:lstStyle/>
        <a:p>
          <a:endParaRPr lang="ru-RU"/>
        </a:p>
      </dgm:t>
    </dgm:pt>
    <dgm:pt modelId="{C5343997-162D-48B8-B8B9-C10255DF49A1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Е</a:t>
          </a:r>
        </a:p>
      </dgm:t>
    </dgm:pt>
    <dgm:pt modelId="{3683DDDE-6510-4D55-87F7-6D7A5EC65651}" type="parTrans" cxnId="{B3DD9CA8-0670-4782-9EDE-E1A02F20E386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79AF2D98-7D7F-41DD-B0F5-B52903E0B256}" type="sibTrans" cxnId="{B3DD9CA8-0670-4782-9EDE-E1A02F20E386}">
      <dgm:prSet/>
      <dgm:spPr/>
      <dgm:t>
        <a:bodyPr/>
        <a:lstStyle/>
        <a:p>
          <a:endParaRPr lang="ru-RU"/>
        </a:p>
      </dgm:t>
    </dgm:pt>
    <dgm:pt modelId="{DBF82EF2-BD6F-4126-8184-11A198224FE9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3</a:t>
          </a:r>
          <a:r>
            <a:rPr lang="en-US"/>
            <a:t>&lt;0</a:t>
          </a:r>
          <a:endParaRPr lang="ru-RU"/>
        </a:p>
      </dgm:t>
    </dgm:pt>
    <dgm:pt modelId="{62ECDE73-AD3B-49C4-932D-0CA67093EC1A}" type="parTrans" cxnId="{65727CFB-5CD2-4B98-9732-582657714D06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1CB61A01-3816-4490-94FB-D7EE55960632}" type="sibTrans" cxnId="{65727CFB-5CD2-4B98-9732-582657714D06}">
      <dgm:prSet/>
      <dgm:spPr/>
      <dgm:t>
        <a:bodyPr/>
        <a:lstStyle/>
        <a:p>
          <a:endParaRPr lang="ru-RU"/>
        </a:p>
      </dgm:t>
    </dgm:pt>
    <dgm:pt modelId="{0D81B5A2-ED98-4608-A0D9-C9219CB8D501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Ж</a:t>
          </a:r>
        </a:p>
      </dgm:t>
    </dgm:pt>
    <dgm:pt modelId="{943C62A0-9102-46F2-8FD5-9229533539FD}" type="parTrans" cxnId="{999B10B8-2FCF-401A-AB08-4DA0746182C7}">
      <dgm:prSet>
        <dgm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dgm:style>
      </dgm:prSet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85E87C46-E307-498B-911A-FC98F77AF0A4}" type="sibTrans" cxnId="{999B10B8-2FCF-401A-AB08-4DA0746182C7}">
      <dgm:prSet/>
      <dgm:spPr/>
      <dgm:t>
        <a:bodyPr/>
        <a:lstStyle/>
        <a:p>
          <a:endParaRPr lang="ru-RU"/>
        </a:p>
      </dgm:t>
    </dgm:pt>
    <dgm:pt modelId="{2D972EE4-0FEB-4923-8A36-D22A045CBC10}">
      <dgm:prSet phldrT="[Текст]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ru-RU"/>
            <a:t>Г</a:t>
          </a:r>
        </a:p>
      </dgm:t>
    </dgm:pt>
    <dgm:pt modelId="{34EBC6A7-4C6E-4DE4-A241-B7CCF45747F2}" type="parTrans" cxnId="{A1C835E8-6713-4C6E-917F-EE99D14BDF08}">
      <dgm:prSet>
        <dgm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dgm:style>
      </dgm:prSet>
      <dgm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endParaRPr lang="ru-RU"/>
        </a:p>
      </dgm:t>
    </dgm:pt>
    <dgm:pt modelId="{7CE24952-2BFE-41AE-AED2-EFDCA7485E5F}" type="sibTrans" cxnId="{A1C835E8-6713-4C6E-917F-EE99D14BDF08}">
      <dgm:prSet/>
      <dgm:spPr/>
      <dgm:t>
        <a:bodyPr/>
        <a:lstStyle/>
        <a:p>
          <a:endParaRPr lang="ru-RU"/>
        </a:p>
      </dgm:t>
    </dgm:pt>
    <dgm:pt modelId="{2E7241D7-618F-4985-B04F-3B8445B98432}" type="pres">
      <dgm:prSet presAssocID="{A5A7C07D-388E-41AD-A059-E843238C5F0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2E9D1A24-0F3D-4330-BEE4-C5978CEF790B}" type="pres">
      <dgm:prSet presAssocID="{AB65F2C8-6FC4-4472-BC83-9F7BC245D1AD}" presName="root1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F23EA476-CD91-47A2-A1CB-2471A5377107}" type="pres">
      <dgm:prSet presAssocID="{AB65F2C8-6FC4-4472-BC83-9F7BC245D1AD}" presName="LevelOneTextNode" presStyleLbl="node0" presStyleIdx="0" presStyleCnt="1">
        <dgm:presLayoutVars>
          <dgm:chPref val="3"/>
        </dgm:presLayoutVars>
      </dgm:prSet>
      <dgm:spPr/>
    </dgm:pt>
    <dgm:pt modelId="{CD019DB3-20CA-4915-A11B-3001015F074A}" type="pres">
      <dgm:prSet presAssocID="{AB65F2C8-6FC4-4472-BC83-9F7BC245D1AD}" presName="level2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36D59A00-D6B8-4F49-BEB1-5DE57CA538CB}" type="pres">
      <dgm:prSet presAssocID="{25A8751A-8CD3-46B0-9ED4-29EAF4CB0981}" presName="conn2-1" presStyleLbl="parChTrans1D2" presStyleIdx="0" presStyleCnt="2"/>
      <dgm:spPr/>
    </dgm:pt>
    <dgm:pt modelId="{23F8C053-3234-4D9B-8586-D660453C975D}" type="pres">
      <dgm:prSet presAssocID="{25A8751A-8CD3-46B0-9ED4-29EAF4CB0981}" presName="connTx" presStyleLbl="parChTrans1D2" presStyleIdx="0" presStyleCnt="2"/>
      <dgm:spPr/>
    </dgm:pt>
    <dgm:pt modelId="{D1DCC3A2-9F6C-404A-B9D0-F1991907358C}" type="pres">
      <dgm:prSet presAssocID="{D8F38907-2434-4B70-9B1D-A9FE63D24A64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549879C8-3E85-49F5-BEAA-0CEC3878F3FE}" type="pres">
      <dgm:prSet presAssocID="{D8F38907-2434-4B70-9B1D-A9FE63D24A64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38B1F44D-5289-4B8C-87DD-06CDA15474C7}" type="pres">
      <dgm:prSet presAssocID="{D8F38907-2434-4B70-9B1D-A9FE63D24A64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5928549E-F47A-4C4F-9D5D-A8188BC19458}" type="pres">
      <dgm:prSet presAssocID="{BFFA5AF1-D803-44DF-B127-DDCE75AF4B30}" presName="conn2-1" presStyleLbl="parChTrans1D2" presStyleIdx="1" presStyleCnt="2"/>
      <dgm:spPr/>
    </dgm:pt>
    <dgm:pt modelId="{466EE13A-C992-421F-AC4A-31A2752CFDD1}" type="pres">
      <dgm:prSet presAssocID="{BFFA5AF1-D803-44DF-B127-DDCE75AF4B30}" presName="connTx" presStyleLbl="parChTrans1D2" presStyleIdx="1" presStyleCnt="2"/>
      <dgm:spPr/>
    </dgm:pt>
    <dgm:pt modelId="{B41112FE-89EC-43D4-80F5-077A563682E3}" type="pres">
      <dgm:prSet presAssocID="{BF3B6D9A-2999-4870-8305-6D234C93EC93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8C3D52E8-9DD7-4B94-880B-F0D1A2E10D32}" type="pres">
      <dgm:prSet presAssocID="{BF3B6D9A-2999-4870-8305-6D234C93EC93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33A3CD72-D004-40BD-96BC-23C8A865A63E}" type="pres">
      <dgm:prSet presAssocID="{BF3B6D9A-2999-4870-8305-6D234C93EC93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11CB6613-083F-4907-A484-7C4E1BC81BDD}" type="pres">
      <dgm:prSet presAssocID="{801DBADE-8A80-45C3-A922-7B225C4DD376}" presName="conn2-1" presStyleLbl="parChTrans1D3" presStyleIdx="0" presStyleCnt="2"/>
      <dgm:spPr/>
    </dgm:pt>
    <dgm:pt modelId="{B5B226C1-36BF-4EB5-BA7D-D9397763D0C2}" type="pres">
      <dgm:prSet presAssocID="{801DBADE-8A80-45C3-A922-7B225C4DD376}" presName="connTx" presStyleLbl="parChTrans1D3" presStyleIdx="0" presStyleCnt="2"/>
      <dgm:spPr/>
    </dgm:pt>
    <dgm:pt modelId="{FFF31EB6-CBE6-425D-9255-67A627E47990}" type="pres">
      <dgm:prSet presAssocID="{92EDBFE1-137C-4CCA-9E21-15C0031AC345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BC9F38C4-5EE5-4EDC-B222-95B235E936E7}" type="pres">
      <dgm:prSet presAssocID="{92EDBFE1-137C-4CCA-9E21-15C0031AC345}" presName="LevelTwoTextNode" presStyleLbl="node3" presStyleIdx="0" presStyleCnt="2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2F2645AB-B628-4AB6-9661-5BF0E4835A35}" type="pres">
      <dgm:prSet presAssocID="{92EDBFE1-137C-4CCA-9E21-15C0031AC345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4239D0D5-6863-44AE-8762-13796D216DF7}" type="pres">
      <dgm:prSet presAssocID="{B94AEAFD-B1B1-4D6E-AF08-962CFD01CF08}" presName="conn2-1" presStyleLbl="parChTrans1D3" presStyleIdx="1" presStyleCnt="2"/>
      <dgm:spPr/>
    </dgm:pt>
    <dgm:pt modelId="{023B5EE2-7BAB-4D76-82FF-18058EEEEAA7}" type="pres">
      <dgm:prSet presAssocID="{B94AEAFD-B1B1-4D6E-AF08-962CFD01CF08}" presName="connTx" presStyleLbl="parChTrans1D3" presStyleIdx="1" presStyleCnt="2"/>
      <dgm:spPr/>
    </dgm:pt>
    <dgm:pt modelId="{405C7E2A-0512-443E-974F-2FB9EEC80F64}" type="pres">
      <dgm:prSet presAssocID="{973FC3FC-A6E7-45C0-A5D7-4D0A0C02B5B0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A2E4FE69-CB73-4BC4-BE5F-3D6B3BDF5558}" type="pres">
      <dgm:prSet presAssocID="{973FC3FC-A6E7-45C0-A5D7-4D0A0C02B5B0}" presName="LevelTwoTextNode" presStyleLbl="node3" presStyleIdx="1" presStyleCnt="2">
        <dgm:presLayoutVars>
          <dgm:chPref val="3"/>
        </dgm:presLayoutVars>
      </dgm:prSet>
      <dgm:spPr/>
    </dgm:pt>
    <dgm:pt modelId="{52726347-AE79-4680-91A4-EFC9AC3D2616}" type="pres">
      <dgm:prSet presAssocID="{973FC3FC-A6E7-45C0-A5D7-4D0A0C02B5B0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93DF3305-0114-4C9A-B159-9FA8E18D807B}" type="pres">
      <dgm:prSet presAssocID="{FE683157-A675-42B7-97C4-56F3D35A1F55}" presName="conn2-1" presStyleLbl="parChTrans1D4" presStyleIdx="0" presStyleCnt="14"/>
      <dgm:spPr/>
    </dgm:pt>
    <dgm:pt modelId="{78EEB58F-5277-47F0-988F-A8C7B12971A8}" type="pres">
      <dgm:prSet presAssocID="{FE683157-A675-42B7-97C4-56F3D35A1F55}" presName="connTx" presStyleLbl="parChTrans1D4" presStyleIdx="0" presStyleCnt="14"/>
      <dgm:spPr/>
    </dgm:pt>
    <dgm:pt modelId="{3E95C44C-F907-492A-8B17-EDD2A2CD7609}" type="pres">
      <dgm:prSet presAssocID="{BF8124AD-1999-43E5-BA1B-701199E508AE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CE1E5A37-110F-4C0B-B96F-6A21CB50EB52}" type="pres">
      <dgm:prSet presAssocID="{BF8124AD-1999-43E5-BA1B-701199E508AE}" presName="LevelTwoTextNode" presStyleLbl="node4" presStyleIdx="0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697BFAD5-9987-4FE2-8D74-F726F880BAEA}" type="pres">
      <dgm:prSet presAssocID="{BF8124AD-1999-43E5-BA1B-701199E508AE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309389A0-CE97-42F2-94DC-F6F81583A967}" type="pres">
      <dgm:prSet presAssocID="{07D72F94-7DF4-4685-8C6B-11F5B3DBB97F}" presName="conn2-1" presStyleLbl="parChTrans1D4" presStyleIdx="1" presStyleCnt="14"/>
      <dgm:spPr/>
    </dgm:pt>
    <dgm:pt modelId="{8370535E-CEF4-4A04-AE5B-B5B20AE96C56}" type="pres">
      <dgm:prSet presAssocID="{07D72F94-7DF4-4685-8C6B-11F5B3DBB97F}" presName="connTx" presStyleLbl="parChTrans1D4" presStyleIdx="1" presStyleCnt="14"/>
      <dgm:spPr/>
    </dgm:pt>
    <dgm:pt modelId="{162DF54E-D0AD-4345-AE9F-AA13C4A78356}" type="pres">
      <dgm:prSet presAssocID="{3D360946-C3C2-46A7-BF3D-9FDAC7CBD830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996126B9-5FC5-4B8D-A728-472D60C8466F}" type="pres">
      <dgm:prSet presAssocID="{3D360946-C3C2-46A7-BF3D-9FDAC7CBD830}" presName="LevelTwoTextNode" presStyleLbl="node4" presStyleIdx="1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6367D860-DC44-40CD-B0FE-A6B8DE35A871}" type="pres">
      <dgm:prSet presAssocID="{3D360946-C3C2-46A7-BF3D-9FDAC7CBD830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9B352278-2277-420C-B6E3-6D7200D05A73}" type="pres">
      <dgm:prSet presAssocID="{95EDD424-9F0B-4C24-9672-B60F7A68D7D2}" presName="conn2-1" presStyleLbl="parChTrans1D4" presStyleIdx="2" presStyleCnt="14"/>
      <dgm:spPr/>
    </dgm:pt>
    <dgm:pt modelId="{AB32F372-2F1F-471E-9519-7AF2C764C21C}" type="pres">
      <dgm:prSet presAssocID="{95EDD424-9F0B-4C24-9672-B60F7A68D7D2}" presName="connTx" presStyleLbl="parChTrans1D4" presStyleIdx="2" presStyleCnt="14"/>
      <dgm:spPr/>
    </dgm:pt>
    <dgm:pt modelId="{D163BADC-BAE3-40C4-8F6E-10E39648E8D5}" type="pres">
      <dgm:prSet presAssocID="{0C76CDA2-3D20-4E51-A151-75B7F8BDA800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1FDA2864-FD9C-44EB-BD43-F4C6D6D74B06}" type="pres">
      <dgm:prSet presAssocID="{0C76CDA2-3D20-4E51-A151-75B7F8BDA800}" presName="LevelTwoTextNode" presStyleLbl="node4" presStyleIdx="2" presStyleCnt="14">
        <dgm:presLayoutVars>
          <dgm:chPref val="3"/>
        </dgm:presLayoutVars>
      </dgm:prSet>
      <dgm:spPr/>
    </dgm:pt>
    <dgm:pt modelId="{69F52671-6AE3-4919-AD1F-2745EF38C1E6}" type="pres">
      <dgm:prSet presAssocID="{0C76CDA2-3D20-4E51-A151-75B7F8BDA800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8FE59698-6430-4A0D-A9B4-430411718C07}" type="pres">
      <dgm:prSet presAssocID="{F2689352-BF84-42E9-9CFA-1B593A7CA469}" presName="conn2-1" presStyleLbl="parChTrans1D4" presStyleIdx="3" presStyleCnt="14"/>
      <dgm:spPr/>
    </dgm:pt>
    <dgm:pt modelId="{E15E11A7-C4A6-4DF7-B060-8BAFC11C3F50}" type="pres">
      <dgm:prSet presAssocID="{F2689352-BF84-42E9-9CFA-1B593A7CA469}" presName="connTx" presStyleLbl="parChTrans1D4" presStyleIdx="3" presStyleCnt="14"/>
      <dgm:spPr/>
    </dgm:pt>
    <dgm:pt modelId="{3B9EDFFC-8C49-414E-A146-0FFE73D05FE9}" type="pres">
      <dgm:prSet presAssocID="{8935A4A6-0FCC-4128-B9DE-28C9ECADAEA0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19184017-F9C7-4351-9A0B-45FDF1E613BB}" type="pres">
      <dgm:prSet presAssocID="{8935A4A6-0FCC-4128-B9DE-28C9ECADAEA0}" presName="LevelTwoTextNode" presStyleLbl="node4" presStyleIdx="3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C68B82E8-FF1F-4BA7-AEAB-658196084D4C}" type="pres">
      <dgm:prSet presAssocID="{8935A4A6-0FCC-4128-B9DE-28C9ECADAEA0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CC7F9C87-8EFB-4231-9246-D4CDCABAF3D3}" type="pres">
      <dgm:prSet presAssocID="{E2975936-73E7-4A88-82BB-CF75C90E3532}" presName="conn2-1" presStyleLbl="parChTrans1D4" presStyleIdx="4" presStyleCnt="14"/>
      <dgm:spPr/>
    </dgm:pt>
    <dgm:pt modelId="{48AD8375-EEB0-4AB7-ABA6-FE184EF541EE}" type="pres">
      <dgm:prSet presAssocID="{E2975936-73E7-4A88-82BB-CF75C90E3532}" presName="connTx" presStyleLbl="parChTrans1D4" presStyleIdx="4" presStyleCnt="14"/>
      <dgm:spPr/>
    </dgm:pt>
    <dgm:pt modelId="{85A7DDB7-8AC3-47EA-8AB5-24133DBC79BC}" type="pres">
      <dgm:prSet presAssocID="{CE7E87BA-A41B-4CBD-83FD-25D5EB03FFD1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BA1776C2-F019-4A6B-B9C3-C95A87BA0546}" type="pres">
      <dgm:prSet presAssocID="{CE7E87BA-A41B-4CBD-83FD-25D5EB03FFD1}" presName="LevelTwoTextNode" presStyleLbl="node4" presStyleIdx="4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75DFBF6D-BB45-4BF5-8359-9A97D822BFE0}" type="pres">
      <dgm:prSet presAssocID="{CE7E87BA-A41B-4CBD-83FD-25D5EB03FFD1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C9FA6FE9-0F9B-4767-918E-C635AD2AFDC1}" type="pres">
      <dgm:prSet presAssocID="{495AC787-BF68-465C-9193-01771BC20265}" presName="conn2-1" presStyleLbl="parChTrans1D4" presStyleIdx="5" presStyleCnt="14"/>
      <dgm:spPr/>
    </dgm:pt>
    <dgm:pt modelId="{CF1E7CD0-DFD9-4B85-ABB4-0F39007F82E0}" type="pres">
      <dgm:prSet presAssocID="{495AC787-BF68-465C-9193-01771BC20265}" presName="connTx" presStyleLbl="parChTrans1D4" presStyleIdx="5" presStyleCnt="14"/>
      <dgm:spPr/>
    </dgm:pt>
    <dgm:pt modelId="{3FC30251-0FC6-4E1F-8286-6B1BDFF2B363}" type="pres">
      <dgm:prSet presAssocID="{B728792B-981F-4002-B601-609BA318E26A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9FF5434A-C1CB-4A8D-808A-9448A3F7A68B}" type="pres">
      <dgm:prSet presAssocID="{B728792B-981F-4002-B601-609BA318E26A}" presName="LevelTwoTextNode" presStyleLbl="node4" presStyleIdx="5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C8D66021-F928-49C9-9C29-39BCE34F1821}" type="pres">
      <dgm:prSet presAssocID="{B728792B-981F-4002-B601-609BA318E26A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6DF24B03-CC3C-4E46-AE2B-2B7A3A63213F}" type="pres">
      <dgm:prSet presAssocID="{70684003-B4E8-46DB-8F25-C6F7B56E29B1}" presName="conn2-1" presStyleLbl="parChTrans1D4" presStyleIdx="6" presStyleCnt="14"/>
      <dgm:spPr/>
    </dgm:pt>
    <dgm:pt modelId="{3BE93310-3EDE-4726-A6FF-F26179A1E0C5}" type="pres">
      <dgm:prSet presAssocID="{70684003-B4E8-46DB-8F25-C6F7B56E29B1}" presName="connTx" presStyleLbl="parChTrans1D4" presStyleIdx="6" presStyleCnt="14"/>
      <dgm:spPr/>
    </dgm:pt>
    <dgm:pt modelId="{E5851D7E-47A8-44F7-BCDE-F8CF815B0136}" type="pres">
      <dgm:prSet presAssocID="{55E03E17-F258-4EF5-9571-A10955D154C8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96A9A336-0824-4B81-A12C-62138FA8EEE6}" type="pres">
      <dgm:prSet presAssocID="{55E03E17-F258-4EF5-9571-A10955D154C8}" presName="LevelTwoTextNode" presStyleLbl="node4" presStyleIdx="6" presStyleCnt="14">
        <dgm:presLayoutVars>
          <dgm:chPref val="3"/>
        </dgm:presLayoutVars>
      </dgm:prSet>
      <dgm:spPr/>
    </dgm:pt>
    <dgm:pt modelId="{05A03D12-582D-4119-9FFB-D0044CF171DC}" type="pres">
      <dgm:prSet presAssocID="{55E03E17-F258-4EF5-9571-A10955D154C8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76A55494-25DE-421E-8E99-EDDEFA2E53FE}" type="pres">
      <dgm:prSet presAssocID="{9DEF2D52-2730-4675-B770-27478D406D50}" presName="conn2-1" presStyleLbl="parChTrans1D4" presStyleIdx="7" presStyleCnt="14"/>
      <dgm:spPr/>
    </dgm:pt>
    <dgm:pt modelId="{A8EEAD0A-94E6-462C-B9C9-062F6EF088D8}" type="pres">
      <dgm:prSet presAssocID="{9DEF2D52-2730-4675-B770-27478D406D50}" presName="connTx" presStyleLbl="parChTrans1D4" presStyleIdx="7" presStyleCnt="14"/>
      <dgm:spPr/>
    </dgm:pt>
    <dgm:pt modelId="{AAF89FED-74EF-44FB-8A8A-D275A73070C4}" type="pres">
      <dgm:prSet presAssocID="{0BA224E5-FBE2-48F9-9EDB-DF8D9ADA0F90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29291EE7-C1A0-41F9-89C2-0466AECE5ACF}" type="pres">
      <dgm:prSet presAssocID="{0BA224E5-FBE2-48F9-9EDB-DF8D9ADA0F90}" presName="LevelTwoTextNode" presStyleLbl="node4" presStyleIdx="7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02A3F38C-CB18-4E06-9EB8-43FC0AA8C294}" type="pres">
      <dgm:prSet presAssocID="{0BA224E5-FBE2-48F9-9EDB-DF8D9ADA0F90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8BEDC44F-1938-4436-81B8-D815514D51C3}" type="pres">
      <dgm:prSet presAssocID="{3AAB6739-D08C-4829-8B3B-B77DE7C7A6A6}" presName="conn2-1" presStyleLbl="parChTrans1D4" presStyleIdx="8" presStyleCnt="14"/>
      <dgm:spPr/>
    </dgm:pt>
    <dgm:pt modelId="{EDE1ECDE-080C-48A3-83E1-ADE86D144005}" type="pres">
      <dgm:prSet presAssocID="{3AAB6739-D08C-4829-8B3B-B77DE7C7A6A6}" presName="connTx" presStyleLbl="parChTrans1D4" presStyleIdx="8" presStyleCnt="14"/>
      <dgm:spPr/>
    </dgm:pt>
    <dgm:pt modelId="{AF583545-DA73-41D7-A967-411EE3D9DCB5}" type="pres">
      <dgm:prSet presAssocID="{B55D5A27-A1A1-41DB-92C2-CD7D11403E4C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E22ED761-8493-4B8A-9DDC-AEE9C56EA86B}" type="pres">
      <dgm:prSet presAssocID="{B55D5A27-A1A1-41DB-92C2-CD7D11403E4C}" presName="LevelTwoTextNode" presStyleLbl="node4" presStyleIdx="8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22CB6633-0F47-4763-9897-AE321789BC8B}" type="pres">
      <dgm:prSet presAssocID="{B55D5A27-A1A1-41DB-92C2-CD7D11403E4C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CA469192-4F7D-4431-97DD-A0C5DA046BCB}" type="pres">
      <dgm:prSet presAssocID="{E20EC4F9-BB0F-4C58-8F81-B19FB2EE05A5}" presName="conn2-1" presStyleLbl="parChTrans1D4" presStyleIdx="9" presStyleCnt="14"/>
      <dgm:spPr/>
    </dgm:pt>
    <dgm:pt modelId="{EB75822E-811E-41E5-A6D0-788C6D47BB57}" type="pres">
      <dgm:prSet presAssocID="{E20EC4F9-BB0F-4C58-8F81-B19FB2EE05A5}" presName="connTx" presStyleLbl="parChTrans1D4" presStyleIdx="9" presStyleCnt="14"/>
      <dgm:spPr/>
    </dgm:pt>
    <dgm:pt modelId="{54EAA3EF-1DBA-4A2D-A4A2-F04DB4EF6D2E}" type="pres">
      <dgm:prSet presAssocID="{1C62A3DB-CBA1-41CB-A9E3-C7C3EBEDFCA8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E9DC5D38-C0E5-4688-8694-C02E8734D8E6}" type="pres">
      <dgm:prSet presAssocID="{1C62A3DB-CBA1-41CB-A9E3-C7C3EBEDFCA8}" presName="LevelTwoTextNode" presStyleLbl="node4" presStyleIdx="9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E38E8E00-F4E0-4E22-BB19-9E741A249813}" type="pres">
      <dgm:prSet presAssocID="{1C62A3DB-CBA1-41CB-A9E3-C7C3EBEDFCA8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8B376E1F-BA75-4C61-972B-DB867E420E97}" type="pres">
      <dgm:prSet presAssocID="{3683DDDE-6510-4D55-87F7-6D7A5EC65651}" presName="conn2-1" presStyleLbl="parChTrans1D4" presStyleIdx="10" presStyleCnt="14"/>
      <dgm:spPr/>
    </dgm:pt>
    <dgm:pt modelId="{0228D8C7-758C-4F7E-B596-818E9DE9C610}" type="pres">
      <dgm:prSet presAssocID="{3683DDDE-6510-4D55-87F7-6D7A5EC65651}" presName="connTx" presStyleLbl="parChTrans1D4" presStyleIdx="10" presStyleCnt="14"/>
      <dgm:spPr/>
    </dgm:pt>
    <dgm:pt modelId="{15B0365E-7E51-44CF-960F-EECA0AEAEDBC}" type="pres">
      <dgm:prSet presAssocID="{C5343997-162D-48B8-B8B9-C10255DF49A1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32E381FA-0C8A-4CE5-AF97-A0381D249812}" type="pres">
      <dgm:prSet presAssocID="{C5343997-162D-48B8-B8B9-C10255DF49A1}" presName="LevelTwoTextNode" presStyleLbl="node4" presStyleIdx="10" presStyleCnt="14">
        <dgm:presLayoutVars>
          <dgm:chPref val="3"/>
        </dgm:presLayoutVars>
      </dgm:prSet>
      <dgm:spPr/>
    </dgm:pt>
    <dgm:pt modelId="{12C2CB4F-3AAE-45E5-8C27-6CC2A916D3DA}" type="pres">
      <dgm:prSet presAssocID="{C5343997-162D-48B8-B8B9-C10255DF49A1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4F3A10B8-A0B5-423A-9D12-0248EB0D38A4}" type="pres">
      <dgm:prSet presAssocID="{62ECDE73-AD3B-49C4-932D-0CA67093EC1A}" presName="conn2-1" presStyleLbl="parChTrans1D4" presStyleIdx="11" presStyleCnt="14"/>
      <dgm:spPr/>
    </dgm:pt>
    <dgm:pt modelId="{E5784462-E012-4DEB-B350-DD25F8C5836C}" type="pres">
      <dgm:prSet presAssocID="{62ECDE73-AD3B-49C4-932D-0CA67093EC1A}" presName="connTx" presStyleLbl="parChTrans1D4" presStyleIdx="11" presStyleCnt="14"/>
      <dgm:spPr/>
    </dgm:pt>
    <dgm:pt modelId="{B04CB987-3E67-4342-B60A-B406A5828FEE}" type="pres">
      <dgm:prSet presAssocID="{DBF82EF2-BD6F-4126-8184-11A198224FE9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4C0D32D9-4223-439C-B35C-7D0A3F608EBE}" type="pres">
      <dgm:prSet presAssocID="{DBF82EF2-BD6F-4126-8184-11A198224FE9}" presName="LevelTwoTextNode" presStyleLbl="node4" presStyleIdx="11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D7872BAC-3D37-40BB-9BFE-658F233C1445}" type="pres">
      <dgm:prSet presAssocID="{DBF82EF2-BD6F-4126-8184-11A198224FE9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FDB4248D-7AE4-49BB-A52E-A2A305907A19}" type="pres">
      <dgm:prSet presAssocID="{943C62A0-9102-46F2-8FD5-9229533539FD}" presName="conn2-1" presStyleLbl="parChTrans1D4" presStyleIdx="12" presStyleCnt="14"/>
      <dgm:spPr/>
    </dgm:pt>
    <dgm:pt modelId="{5988F926-3895-4D0B-8A29-FDDD8C5E3AC0}" type="pres">
      <dgm:prSet presAssocID="{943C62A0-9102-46F2-8FD5-9229533539FD}" presName="connTx" presStyleLbl="parChTrans1D4" presStyleIdx="12" presStyleCnt="14"/>
      <dgm:spPr/>
    </dgm:pt>
    <dgm:pt modelId="{0A18918C-C58E-47CE-A61F-B749780276AB}" type="pres">
      <dgm:prSet presAssocID="{0D81B5A2-ED98-4608-A0D9-C9219CB8D501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403B7375-578F-4BD4-A621-B73F30AF5979}" type="pres">
      <dgm:prSet presAssocID="{0D81B5A2-ED98-4608-A0D9-C9219CB8D501}" presName="LevelTwoTextNode" presStyleLbl="node4" presStyleIdx="12" presStyleCnt="1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B5F0CC88-3CC8-4319-BF2A-7DBA8AAC25B1}" type="pres">
      <dgm:prSet presAssocID="{0D81B5A2-ED98-4608-A0D9-C9219CB8D501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B0584540-C6B0-464A-BBEF-437911F1BF5A}" type="pres">
      <dgm:prSet presAssocID="{34EBC6A7-4C6E-4DE4-A241-B7CCF45747F2}" presName="conn2-1" presStyleLbl="parChTrans1D4" presStyleIdx="13" presStyleCnt="14"/>
      <dgm:spPr/>
    </dgm:pt>
    <dgm:pt modelId="{2F79F3F5-9ECB-49BB-B050-42719FA572FA}" type="pres">
      <dgm:prSet presAssocID="{34EBC6A7-4C6E-4DE4-A241-B7CCF45747F2}" presName="connTx" presStyleLbl="parChTrans1D4" presStyleIdx="13" presStyleCnt="14"/>
      <dgm:spPr/>
    </dgm:pt>
    <dgm:pt modelId="{C260765C-E061-4897-9FF5-2B75C94F78C8}" type="pres">
      <dgm:prSet presAssocID="{2D972EE4-0FEB-4923-8A36-D22A045CBC10}" presName="root2" presStyleCnt="0"/>
      <dgm:spPr>
        <a:scene3d>
          <a:camera prst="orthographicFront"/>
          <a:lightRig rig="threePt" dir="t"/>
        </a:scene3d>
        <a:sp3d>
          <a:bevelT prst="angle"/>
        </a:sp3d>
      </dgm:spPr>
    </dgm:pt>
    <dgm:pt modelId="{D667A43A-BE40-4513-ABC6-897AB298ABC0}" type="pres">
      <dgm:prSet presAssocID="{2D972EE4-0FEB-4923-8A36-D22A045CBC10}" presName="LevelTwoTextNode" presStyleLbl="node4" presStyleIdx="13" presStyleCnt="14">
        <dgm:presLayoutVars>
          <dgm:chPref val="3"/>
        </dgm:presLayoutVars>
      </dgm:prSet>
      <dgm:spPr/>
    </dgm:pt>
    <dgm:pt modelId="{D242B526-E20E-4A46-9128-0C69C7A6648D}" type="pres">
      <dgm:prSet presAssocID="{2D972EE4-0FEB-4923-8A36-D22A045CBC10}" presName="level3hierChild" presStyleCnt="0"/>
      <dgm:spPr>
        <a:scene3d>
          <a:camera prst="orthographicFront"/>
          <a:lightRig rig="threePt" dir="t"/>
        </a:scene3d>
        <a:sp3d>
          <a:bevelT prst="angle"/>
        </a:sp3d>
      </dgm:spPr>
    </dgm:pt>
  </dgm:ptLst>
  <dgm:cxnLst>
    <dgm:cxn modelId="{DE3199C9-6409-41B5-BB63-1AEA77746A41}" type="presOf" srcId="{70684003-B4E8-46DB-8F25-C6F7B56E29B1}" destId="{6DF24B03-CC3C-4E46-AE2B-2B7A3A63213F}" srcOrd="0" destOrd="0" presId="urn:microsoft.com/office/officeart/2005/8/layout/hierarchy2"/>
    <dgm:cxn modelId="{B4CF144D-979D-42DC-B9D9-53F778999B88}" type="presOf" srcId="{3D360946-C3C2-46A7-BF3D-9FDAC7CBD830}" destId="{996126B9-5FC5-4B8D-A728-472D60C8466F}" srcOrd="0" destOrd="0" presId="urn:microsoft.com/office/officeart/2005/8/layout/hierarchy2"/>
    <dgm:cxn modelId="{766F0220-E94F-4616-8057-FBAA2ADB1A3B}" type="presOf" srcId="{2D972EE4-0FEB-4923-8A36-D22A045CBC10}" destId="{D667A43A-BE40-4513-ABC6-897AB298ABC0}" srcOrd="0" destOrd="0" presId="urn:microsoft.com/office/officeart/2005/8/layout/hierarchy2"/>
    <dgm:cxn modelId="{7C9B1664-3512-46AC-B811-96D1B29817F0}" type="presOf" srcId="{E20EC4F9-BB0F-4C58-8F81-B19FB2EE05A5}" destId="{CA469192-4F7D-4431-97DD-A0C5DA046BCB}" srcOrd="0" destOrd="0" presId="urn:microsoft.com/office/officeart/2005/8/layout/hierarchy2"/>
    <dgm:cxn modelId="{B3DD9CA8-0670-4782-9EDE-E1A02F20E386}" srcId="{B55D5A27-A1A1-41DB-92C2-CD7D11403E4C}" destId="{C5343997-162D-48B8-B8B9-C10255DF49A1}" srcOrd="1" destOrd="0" parTransId="{3683DDDE-6510-4D55-87F7-6D7A5EC65651}" sibTransId="{79AF2D98-7D7F-41DD-B0F5-B52903E0B256}"/>
    <dgm:cxn modelId="{7E662B86-D819-4E3F-86BC-B3FA0F04DD05}" srcId="{8935A4A6-0FCC-4128-B9DE-28C9ECADAEA0}" destId="{0BA224E5-FBE2-48F9-9EDB-DF8D9ADA0F90}" srcOrd="1" destOrd="0" parTransId="{9DEF2D52-2730-4675-B770-27478D406D50}" sibTransId="{13D9A9BF-58DF-4A5E-8C0C-5987B14D18C1}"/>
    <dgm:cxn modelId="{1689B481-F052-4F84-9148-B99407DD1076}" type="presOf" srcId="{801DBADE-8A80-45C3-A922-7B225C4DD376}" destId="{11CB6613-083F-4907-A484-7C4E1BC81BDD}" srcOrd="0" destOrd="0" presId="urn:microsoft.com/office/officeart/2005/8/layout/hierarchy2"/>
    <dgm:cxn modelId="{9A5AACEC-9C6A-481B-9F4C-E3B6D884770E}" type="presOf" srcId="{34EBC6A7-4C6E-4DE4-A241-B7CCF45747F2}" destId="{B0584540-C6B0-464A-BBEF-437911F1BF5A}" srcOrd="0" destOrd="0" presId="urn:microsoft.com/office/officeart/2005/8/layout/hierarchy2"/>
    <dgm:cxn modelId="{17273D59-6DCF-4CD7-BF52-AB4776A3D10E}" type="presOf" srcId="{07D72F94-7DF4-4685-8C6B-11F5B3DBB97F}" destId="{309389A0-CE97-42F2-94DC-F6F81583A967}" srcOrd="0" destOrd="0" presId="urn:microsoft.com/office/officeart/2005/8/layout/hierarchy2"/>
    <dgm:cxn modelId="{1D7FC321-6C51-4878-B332-521D86DD9433}" type="presOf" srcId="{F2689352-BF84-42E9-9CFA-1B593A7CA469}" destId="{E15E11A7-C4A6-4DF7-B060-8BAFC11C3F50}" srcOrd="1" destOrd="0" presId="urn:microsoft.com/office/officeart/2005/8/layout/hierarchy2"/>
    <dgm:cxn modelId="{999B10B8-2FCF-401A-AB08-4DA0746182C7}" srcId="{DBF82EF2-BD6F-4126-8184-11A198224FE9}" destId="{0D81B5A2-ED98-4608-A0D9-C9219CB8D501}" srcOrd="0" destOrd="0" parTransId="{943C62A0-9102-46F2-8FD5-9229533539FD}" sibTransId="{85E87C46-E307-498B-911A-FC98F77AF0A4}"/>
    <dgm:cxn modelId="{C00DA0E6-C4F5-44A6-A7FD-831CD2F0CF45}" type="presOf" srcId="{BF8124AD-1999-43E5-BA1B-701199E508AE}" destId="{CE1E5A37-110F-4C0B-B96F-6A21CB50EB52}" srcOrd="0" destOrd="0" presId="urn:microsoft.com/office/officeart/2005/8/layout/hierarchy2"/>
    <dgm:cxn modelId="{C39BCDBD-23CC-42B6-A5D7-35F56DFAED1C}" type="presOf" srcId="{A5A7C07D-388E-41AD-A059-E843238C5F0B}" destId="{2E7241D7-618F-4985-B04F-3B8445B98432}" srcOrd="0" destOrd="0" presId="urn:microsoft.com/office/officeart/2005/8/layout/hierarchy2"/>
    <dgm:cxn modelId="{F299BB81-8D47-4307-8C8F-E08069F73D29}" type="presOf" srcId="{3AAB6739-D08C-4829-8B3B-B77DE7C7A6A6}" destId="{EDE1ECDE-080C-48A3-83E1-ADE86D144005}" srcOrd="1" destOrd="0" presId="urn:microsoft.com/office/officeart/2005/8/layout/hierarchy2"/>
    <dgm:cxn modelId="{2C8B76F4-5138-4F2B-BDFC-947E9D09C76C}" srcId="{8935A4A6-0FCC-4128-B9DE-28C9ECADAEA0}" destId="{CE7E87BA-A41B-4CBD-83FD-25D5EB03FFD1}" srcOrd="0" destOrd="0" parTransId="{E2975936-73E7-4A88-82BB-CF75C90E3532}" sibTransId="{6CBDFE99-6375-401D-8E67-2D5A8297DAE7}"/>
    <dgm:cxn modelId="{6B3F3E4A-033D-4E9A-AED6-75F01915AB01}" type="presOf" srcId="{92EDBFE1-137C-4CCA-9E21-15C0031AC345}" destId="{BC9F38C4-5EE5-4EDC-B222-95B235E936E7}" srcOrd="0" destOrd="0" presId="urn:microsoft.com/office/officeart/2005/8/layout/hierarchy2"/>
    <dgm:cxn modelId="{DC59C854-4C21-4115-8129-A468EDDC2809}" type="presOf" srcId="{BF3B6D9A-2999-4870-8305-6D234C93EC93}" destId="{8C3D52E8-9DD7-4B94-880B-F0D1A2E10D32}" srcOrd="0" destOrd="0" presId="urn:microsoft.com/office/officeart/2005/8/layout/hierarchy2"/>
    <dgm:cxn modelId="{24B7B151-7840-498A-B0F2-9FA4C8690359}" type="presOf" srcId="{DBF82EF2-BD6F-4126-8184-11A198224FE9}" destId="{4C0D32D9-4223-439C-B35C-7D0A3F608EBE}" srcOrd="0" destOrd="0" presId="urn:microsoft.com/office/officeart/2005/8/layout/hierarchy2"/>
    <dgm:cxn modelId="{89A7BE52-2847-4B0C-9800-3C169D67B64A}" srcId="{B55D5A27-A1A1-41DB-92C2-CD7D11403E4C}" destId="{1C62A3DB-CBA1-41CB-A9E3-C7C3EBEDFCA8}" srcOrd="0" destOrd="0" parTransId="{E20EC4F9-BB0F-4C58-8F81-B19FB2EE05A5}" sibTransId="{375C7FC8-D110-433E-886D-6349C1CB9B7F}"/>
    <dgm:cxn modelId="{888D2778-12EE-4CE4-878C-5DD703813D5A}" srcId="{A5A7C07D-388E-41AD-A059-E843238C5F0B}" destId="{AB65F2C8-6FC4-4472-BC83-9F7BC245D1AD}" srcOrd="0" destOrd="0" parTransId="{FC5950F8-1C0C-4ABB-A97D-478939C63239}" sibTransId="{0B040213-8D42-44FD-8A4B-B33E102D19A2}"/>
    <dgm:cxn modelId="{0F3B938B-32D8-4F02-BE6D-49F4CE453201}" srcId="{CE7E87BA-A41B-4CBD-83FD-25D5EB03FFD1}" destId="{55E03E17-F258-4EF5-9571-A10955D154C8}" srcOrd="1" destOrd="0" parTransId="{70684003-B4E8-46DB-8F25-C6F7B56E29B1}" sibTransId="{1E45C65B-D10F-4716-971F-00D17C6278D3}"/>
    <dgm:cxn modelId="{E9D2F379-73D1-495B-81F3-FD242C407B24}" type="presOf" srcId="{62ECDE73-AD3B-49C4-932D-0CA67093EC1A}" destId="{E5784462-E012-4DEB-B350-DD25F8C5836C}" srcOrd="1" destOrd="0" presId="urn:microsoft.com/office/officeart/2005/8/layout/hierarchy2"/>
    <dgm:cxn modelId="{15077CFA-CF77-4A52-B282-1BDC1B95FA6C}" srcId="{BF3B6D9A-2999-4870-8305-6D234C93EC93}" destId="{92EDBFE1-137C-4CCA-9E21-15C0031AC345}" srcOrd="0" destOrd="0" parTransId="{801DBADE-8A80-45C3-A922-7B225C4DD376}" sibTransId="{09B9693E-F7C3-4611-AC28-FDCA9F318DE7}"/>
    <dgm:cxn modelId="{292C7118-0EDC-49B9-BE02-A7A935F3BD23}" type="presOf" srcId="{973FC3FC-A6E7-45C0-A5D7-4D0A0C02B5B0}" destId="{A2E4FE69-CB73-4BC4-BE5F-3D6B3BDF5558}" srcOrd="0" destOrd="0" presId="urn:microsoft.com/office/officeart/2005/8/layout/hierarchy2"/>
    <dgm:cxn modelId="{076D7629-324D-4D32-B943-D17C4F96DA1F}" type="presOf" srcId="{1C62A3DB-CBA1-41CB-A9E3-C7C3EBEDFCA8}" destId="{E9DC5D38-C0E5-4688-8694-C02E8734D8E6}" srcOrd="0" destOrd="0" presId="urn:microsoft.com/office/officeart/2005/8/layout/hierarchy2"/>
    <dgm:cxn modelId="{85335E17-E009-4DCD-BF88-73A384DC5041}" type="presOf" srcId="{25A8751A-8CD3-46B0-9ED4-29EAF4CB0981}" destId="{23F8C053-3234-4D9B-8586-D660453C975D}" srcOrd="1" destOrd="0" presId="urn:microsoft.com/office/officeart/2005/8/layout/hierarchy2"/>
    <dgm:cxn modelId="{8CA48FCA-F410-4B08-A0B6-2D9700E46999}" srcId="{0BA224E5-FBE2-48F9-9EDB-DF8D9ADA0F90}" destId="{B55D5A27-A1A1-41DB-92C2-CD7D11403E4C}" srcOrd="0" destOrd="0" parTransId="{3AAB6739-D08C-4829-8B3B-B77DE7C7A6A6}" sibTransId="{8F8E0ACC-1E04-4E99-8D1D-EBB78EA9E987}"/>
    <dgm:cxn modelId="{989EE677-FF73-468B-8AF4-45DA9724DFF9}" srcId="{973FC3FC-A6E7-45C0-A5D7-4D0A0C02B5B0}" destId="{8935A4A6-0FCC-4128-B9DE-28C9ECADAEA0}" srcOrd="1" destOrd="0" parTransId="{F2689352-BF84-42E9-9CFA-1B593A7CA469}" sibTransId="{99520B35-2AA4-4FA7-A7EA-C1B0A8534C70}"/>
    <dgm:cxn modelId="{3188B8CC-C25F-4F04-840A-146FA22359F3}" type="presOf" srcId="{D8F38907-2434-4B70-9B1D-A9FE63D24A64}" destId="{549879C8-3E85-49F5-BEAA-0CEC3878F3FE}" srcOrd="0" destOrd="0" presId="urn:microsoft.com/office/officeart/2005/8/layout/hierarchy2"/>
    <dgm:cxn modelId="{1F9E1EC8-C438-438A-AD0F-14535B753F42}" type="presOf" srcId="{3AAB6739-D08C-4829-8B3B-B77DE7C7A6A6}" destId="{8BEDC44F-1938-4436-81B8-D815514D51C3}" srcOrd="0" destOrd="0" presId="urn:microsoft.com/office/officeart/2005/8/layout/hierarchy2"/>
    <dgm:cxn modelId="{08A1B81C-8B8E-4233-8118-0236ED6D3E4C}" type="presOf" srcId="{34EBC6A7-4C6E-4DE4-A241-B7CCF45747F2}" destId="{2F79F3F5-9ECB-49BB-B050-42719FA572FA}" srcOrd="1" destOrd="0" presId="urn:microsoft.com/office/officeart/2005/8/layout/hierarchy2"/>
    <dgm:cxn modelId="{324C2F96-D957-483C-8793-0B0CEF1CAD13}" type="presOf" srcId="{BFFA5AF1-D803-44DF-B127-DDCE75AF4B30}" destId="{5928549E-F47A-4C4F-9D5D-A8188BC19458}" srcOrd="0" destOrd="0" presId="urn:microsoft.com/office/officeart/2005/8/layout/hierarchy2"/>
    <dgm:cxn modelId="{8AEE8B95-80A9-4054-9A94-7F1F2E674F32}" type="presOf" srcId="{0D81B5A2-ED98-4608-A0D9-C9219CB8D501}" destId="{403B7375-578F-4BD4-A621-B73F30AF5979}" srcOrd="0" destOrd="0" presId="urn:microsoft.com/office/officeart/2005/8/layout/hierarchy2"/>
    <dgm:cxn modelId="{6892FED6-E561-4C59-8602-6BC13BF94A85}" srcId="{BF8124AD-1999-43E5-BA1B-701199E508AE}" destId="{0C76CDA2-3D20-4E51-A151-75B7F8BDA800}" srcOrd="1" destOrd="0" parTransId="{95EDD424-9F0B-4C24-9672-B60F7A68D7D2}" sibTransId="{6F3EA740-5029-44AB-9416-AF233C3EF8E8}"/>
    <dgm:cxn modelId="{28A829F9-718E-4A8B-8608-AF87D31F9DA8}" type="presOf" srcId="{E20EC4F9-BB0F-4C58-8F81-B19FB2EE05A5}" destId="{EB75822E-811E-41E5-A6D0-788C6D47BB57}" srcOrd="1" destOrd="0" presId="urn:microsoft.com/office/officeart/2005/8/layout/hierarchy2"/>
    <dgm:cxn modelId="{05141E4B-D834-4352-90E9-1DDC77561619}" type="presOf" srcId="{8935A4A6-0FCC-4128-B9DE-28C9ECADAEA0}" destId="{19184017-F9C7-4351-9A0B-45FDF1E613BB}" srcOrd="0" destOrd="0" presId="urn:microsoft.com/office/officeart/2005/8/layout/hierarchy2"/>
    <dgm:cxn modelId="{5FE66D0A-9A24-49EF-B6B6-A6E88FC6239B}" type="presOf" srcId="{9DEF2D52-2730-4675-B770-27478D406D50}" destId="{76A55494-25DE-421E-8E99-EDDEFA2E53FE}" srcOrd="0" destOrd="0" presId="urn:microsoft.com/office/officeart/2005/8/layout/hierarchy2"/>
    <dgm:cxn modelId="{25D4C274-F460-4BDB-9BAA-BE5F7D5913E2}" type="presOf" srcId="{25A8751A-8CD3-46B0-9ED4-29EAF4CB0981}" destId="{36D59A00-D6B8-4F49-BEB1-5DE57CA538CB}" srcOrd="0" destOrd="0" presId="urn:microsoft.com/office/officeart/2005/8/layout/hierarchy2"/>
    <dgm:cxn modelId="{86E8616B-5306-4656-82EB-D8A845035970}" srcId="{BF3B6D9A-2999-4870-8305-6D234C93EC93}" destId="{973FC3FC-A6E7-45C0-A5D7-4D0A0C02B5B0}" srcOrd="1" destOrd="0" parTransId="{B94AEAFD-B1B1-4D6E-AF08-962CFD01CF08}" sibTransId="{A17C7238-CB76-46DF-88C5-ABC83F405D05}"/>
    <dgm:cxn modelId="{7FCA97F1-DB58-4B6A-B84B-E2E6F9B3230D}" type="presOf" srcId="{3683DDDE-6510-4D55-87F7-6D7A5EC65651}" destId="{8B376E1F-BA75-4C61-972B-DB867E420E97}" srcOrd="0" destOrd="0" presId="urn:microsoft.com/office/officeart/2005/8/layout/hierarchy2"/>
    <dgm:cxn modelId="{1021977D-519E-4EE9-BF10-C768AE160465}" type="presOf" srcId="{AB65F2C8-6FC4-4472-BC83-9F7BC245D1AD}" destId="{F23EA476-CD91-47A2-A1CB-2471A5377107}" srcOrd="0" destOrd="0" presId="urn:microsoft.com/office/officeart/2005/8/layout/hierarchy2"/>
    <dgm:cxn modelId="{59E0F4B0-7D2F-491D-BFAE-156A3E8FD95D}" type="presOf" srcId="{95EDD424-9F0B-4C24-9672-B60F7A68D7D2}" destId="{AB32F372-2F1F-471E-9519-7AF2C764C21C}" srcOrd="1" destOrd="0" presId="urn:microsoft.com/office/officeart/2005/8/layout/hierarchy2"/>
    <dgm:cxn modelId="{8F6E38A6-5324-45F9-A89E-94014B590403}" type="presOf" srcId="{943C62A0-9102-46F2-8FD5-9229533539FD}" destId="{FDB4248D-7AE4-49BB-A52E-A2A305907A19}" srcOrd="0" destOrd="0" presId="urn:microsoft.com/office/officeart/2005/8/layout/hierarchy2"/>
    <dgm:cxn modelId="{EC750A48-439F-4679-8A72-77C618FA379C}" srcId="{973FC3FC-A6E7-45C0-A5D7-4D0A0C02B5B0}" destId="{BF8124AD-1999-43E5-BA1B-701199E508AE}" srcOrd="0" destOrd="0" parTransId="{FE683157-A675-42B7-97C4-56F3D35A1F55}" sibTransId="{5911FDBB-E5F6-4FA3-9288-8B9C8CEEB8CB}"/>
    <dgm:cxn modelId="{223E42DB-2B2C-45DE-A34C-499057CA019C}" type="presOf" srcId="{E2975936-73E7-4A88-82BB-CF75C90E3532}" destId="{CC7F9C87-8EFB-4231-9246-D4CDCABAF3D3}" srcOrd="0" destOrd="0" presId="urn:microsoft.com/office/officeart/2005/8/layout/hierarchy2"/>
    <dgm:cxn modelId="{31DB6556-CB9F-46E1-AF88-744D6367CEEE}" type="presOf" srcId="{B55D5A27-A1A1-41DB-92C2-CD7D11403E4C}" destId="{E22ED761-8493-4B8A-9DDC-AEE9C56EA86B}" srcOrd="0" destOrd="0" presId="urn:microsoft.com/office/officeart/2005/8/layout/hierarchy2"/>
    <dgm:cxn modelId="{D2049232-3581-45AE-9B9A-CDC1B331C9C1}" type="presOf" srcId="{943C62A0-9102-46F2-8FD5-9229533539FD}" destId="{5988F926-3895-4D0B-8A29-FDDD8C5E3AC0}" srcOrd="1" destOrd="0" presId="urn:microsoft.com/office/officeart/2005/8/layout/hierarchy2"/>
    <dgm:cxn modelId="{CE5DBF36-C093-4451-924E-88C00EFEEE6C}" type="presOf" srcId="{495AC787-BF68-465C-9193-01771BC20265}" destId="{CF1E7CD0-DFD9-4B85-ABB4-0F39007F82E0}" srcOrd="1" destOrd="0" presId="urn:microsoft.com/office/officeart/2005/8/layout/hierarchy2"/>
    <dgm:cxn modelId="{C1BAE87B-08AA-475D-A7D8-13E2E3BFD970}" type="presOf" srcId="{70684003-B4E8-46DB-8F25-C6F7B56E29B1}" destId="{3BE93310-3EDE-4726-A6FF-F26179A1E0C5}" srcOrd="1" destOrd="0" presId="urn:microsoft.com/office/officeart/2005/8/layout/hierarchy2"/>
    <dgm:cxn modelId="{438EF926-1D30-4895-A405-2635D3B5DAD4}" type="presOf" srcId="{55E03E17-F258-4EF5-9571-A10955D154C8}" destId="{96A9A336-0824-4B81-A12C-62138FA8EEE6}" srcOrd="0" destOrd="0" presId="urn:microsoft.com/office/officeart/2005/8/layout/hierarchy2"/>
    <dgm:cxn modelId="{2F23B4F0-AFEF-4947-9082-5820758DC0E7}" type="presOf" srcId="{9DEF2D52-2730-4675-B770-27478D406D50}" destId="{A8EEAD0A-94E6-462C-B9C9-062F6EF088D8}" srcOrd="1" destOrd="0" presId="urn:microsoft.com/office/officeart/2005/8/layout/hierarchy2"/>
    <dgm:cxn modelId="{65727CFB-5CD2-4B98-9732-582657714D06}" srcId="{0BA224E5-FBE2-48F9-9EDB-DF8D9ADA0F90}" destId="{DBF82EF2-BD6F-4126-8184-11A198224FE9}" srcOrd="1" destOrd="0" parTransId="{62ECDE73-AD3B-49C4-932D-0CA67093EC1A}" sibTransId="{1CB61A01-3816-4490-94FB-D7EE55960632}"/>
    <dgm:cxn modelId="{7B870E54-CA23-40AA-BB0D-C8F3A9450DE8}" type="presOf" srcId="{801DBADE-8A80-45C3-A922-7B225C4DD376}" destId="{B5B226C1-36BF-4EB5-BA7D-D9397763D0C2}" srcOrd="1" destOrd="0" presId="urn:microsoft.com/office/officeart/2005/8/layout/hierarchy2"/>
    <dgm:cxn modelId="{E25D14B1-2CD3-4547-82B3-4EE6156682C8}" type="presOf" srcId="{B94AEAFD-B1B1-4D6E-AF08-962CFD01CF08}" destId="{023B5EE2-7BAB-4D76-82FF-18058EEEEAA7}" srcOrd="1" destOrd="0" presId="urn:microsoft.com/office/officeart/2005/8/layout/hierarchy2"/>
    <dgm:cxn modelId="{A2AAA74E-F1E9-444E-900D-DC41A35EE0DD}" type="presOf" srcId="{CE7E87BA-A41B-4CBD-83FD-25D5EB03FFD1}" destId="{BA1776C2-F019-4A6B-B9C3-C95A87BA0546}" srcOrd="0" destOrd="0" presId="urn:microsoft.com/office/officeart/2005/8/layout/hierarchy2"/>
    <dgm:cxn modelId="{A73C3A17-09CC-444C-B19C-7CD8BB09DF6C}" type="presOf" srcId="{3683DDDE-6510-4D55-87F7-6D7A5EC65651}" destId="{0228D8C7-758C-4F7E-B596-818E9DE9C610}" srcOrd="1" destOrd="0" presId="urn:microsoft.com/office/officeart/2005/8/layout/hierarchy2"/>
    <dgm:cxn modelId="{EDF4C1DB-2BFF-4EB7-BD17-4F0A7110FAE2}" type="presOf" srcId="{B728792B-981F-4002-B601-609BA318E26A}" destId="{9FF5434A-C1CB-4A8D-808A-9448A3F7A68B}" srcOrd="0" destOrd="0" presId="urn:microsoft.com/office/officeart/2005/8/layout/hierarchy2"/>
    <dgm:cxn modelId="{3A50B8DF-78E9-45E5-A8EE-A9CF1F48D9E4}" type="presOf" srcId="{62ECDE73-AD3B-49C4-932D-0CA67093EC1A}" destId="{4F3A10B8-A0B5-423A-9D12-0248EB0D38A4}" srcOrd="0" destOrd="0" presId="urn:microsoft.com/office/officeart/2005/8/layout/hierarchy2"/>
    <dgm:cxn modelId="{6B728F68-C838-437F-9E56-31C17EC6B1FF}" srcId="{AB65F2C8-6FC4-4472-BC83-9F7BC245D1AD}" destId="{BF3B6D9A-2999-4870-8305-6D234C93EC93}" srcOrd="1" destOrd="0" parTransId="{BFFA5AF1-D803-44DF-B127-DDCE75AF4B30}" sibTransId="{76691023-F8C1-4BFE-9991-B460D9C3AB1A}"/>
    <dgm:cxn modelId="{3B548847-CACA-44FA-B258-74AF5556CE4E}" type="presOf" srcId="{B94AEAFD-B1B1-4D6E-AF08-962CFD01CF08}" destId="{4239D0D5-6863-44AE-8762-13796D216DF7}" srcOrd="0" destOrd="0" presId="urn:microsoft.com/office/officeart/2005/8/layout/hierarchy2"/>
    <dgm:cxn modelId="{4E4F6136-84DD-47B0-BEF4-826898FCEAFF}" type="presOf" srcId="{495AC787-BF68-465C-9193-01771BC20265}" destId="{C9FA6FE9-0F9B-4767-918E-C635AD2AFDC1}" srcOrd="0" destOrd="0" presId="urn:microsoft.com/office/officeart/2005/8/layout/hierarchy2"/>
    <dgm:cxn modelId="{017C3233-3896-4007-BC48-FD0F12268A50}" type="presOf" srcId="{FE683157-A675-42B7-97C4-56F3D35A1F55}" destId="{78EEB58F-5277-47F0-988F-A8C7B12971A8}" srcOrd="1" destOrd="0" presId="urn:microsoft.com/office/officeart/2005/8/layout/hierarchy2"/>
    <dgm:cxn modelId="{09CF6F16-572E-40CC-BF03-F2D338E99C70}" type="presOf" srcId="{BFFA5AF1-D803-44DF-B127-DDCE75AF4B30}" destId="{466EE13A-C992-421F-AC4A-31A2752CFDD1}" srcOrd="1" destOrd="0" presId="urn:microsoft.com/office/officeart/2005/8/layout/hierarchy2"/>
    <dgm:cxn modelId="{6878C503-4217-4E26-BD42-92FE1B2D4333}" type="presOf" srcId="{0C76CDA2-3D20-4E51-A151-75B7F8BDA800}" destId="{1FDA2864-FD9C-44EB-BD43-F4C6D6D74B06}" srcOrd="0" destOrd="0" presId="urn:microsoft.com/office/officeart/2005/8/layout/hierarchy2"/>
    <dgm:cxn modelId="{A1C835E8-6713-4C6E-917F-EE99D14BDF08}" srcId="{DBF82EF2-BD6F-4126-8184-11A198224FE9}" destId="{2D972EE4-0FEB-4923-8A36-D22A045CBC10}" srcOrd="1" destOrd="0" parTransId="{34EBC6A7-4C6E-4DE4-A241-B7CCF45747F2}" sibTransId="{7CE24952-2BFE-41AE-AED2-EFDCA7485E5F}"/>
    <dgm:cxn modelId="{D61E63D1-12B5-4CA8-BB54-4A0BDA492F63}" type="presOf" srcId="{95EDD424-9F0B-4C24-9672-B60F7A68D7D2}" destId="{9B352278-2277-420C-B6E3-6D7200D05A73}" srcOrd="0" destOrd="0" presId="urn:microsoft.com/office/officeart/2005/8/layout/hierarchy2"/>
    <dgm:cxn modelId="{A0B1FEB7-F0EA-4720-BD5C-042092DC6ECC}" srcId="{AB65F2C8-6FC4-4472-BC83-9F7BC245D1AD}" destId="{D8F38907-2434-4B70-9B1D-A9FE63D24A64}" srcOrd="0" destOrd="0" parTransId="{25A8751A-8CD3-46B0-9ED4-29EAF4CB0981}" sibTransId="{350B3DE9-E504-447A-9BEF-4D58972B8A71}"/>
    <dgm:cxn modelId="{ECCECD84-63CE-4955-8CED-00F3DE6FE29C}" type="presOf" srcId="{07D72F94-7DF4-4685-8C6B-11F5B3DBB97F}" destId="{8370535E-CEF4-4A04-AE5B-B5B20AE96C56}" srcOrd="1" destOrd="0" presId="urn:microsoft.com/office/officeart/2005/8/layout/hierarchy2"/>
    <dgm:cxn modelId="{09710D5F-C6D1-457D-96E6-397471DC5870}" type="presOf" srcId="{F2689352-BF84-42E9-9CFA-1B593A7CA469}" destId="{8FE59698-6430-4A0D-A9B4-430411718C07}" srcOrd="0" destOrd="0" presId="urn:microsoft.com/office/officeart/2005/8/layout/hierarchy2"/>
    <dgm:cxn modelId="{576B703D-D89F-46AA-A0EC-ADB00B4765CC}" srcId="{CE7E87BA-A41B-4CBD-83FD-25D5EB03FFD1}" destId="{B728792B-981F-4002-B601-609BA318E26A}" srcOrd="0" destOrd="0" parTransId="{495AC787-BF68-465C-9193-01771BC20265}" sibTransId="{B6307393-D48B-44EC-B0B7-C4BDDFF0DC8F}"/>
    <dgm:cxn modelId="{7E3DD8ED-4554-4C50-877D-4D4922004DDF}" srcId="{BF8124AD-1999-43E5-BA1B-701199E508AE}" destId="{3D360946-C3C2-46A7-BF3D-9FDAC7CBD830}" srcOrd="0" destOrd="0" parTransId="{07D72F94-7DF4-4685-8C6B-11F5B3DBB97F}" sibTransId="{10184862-89FD-4D57-88B4-D230C6B85800}"/>
    <dgm:cxn modelId="{DFC0222F-B98A-4658-B31C-591E737E7C70}" type="presOf" srcId="{0BA224E5-FBE2-48F9-9EDB-DF8D9ADA0F90}" destId="{29291EE7-C1A0-41F9-89C2-0466AECE5ACF}" srcOrd="0" destOrd="0" presId="urn:microsoft.com/office/officeart/2005/8/layout/hierarchy2"/>
    <dgm:cxn modelId="{CA45DA93-F48E-4A69-A8EE-D046850A8ABC}" type="presOf" srcId="{C5343997-162D-48B8-B8B9-C10255DF49A1}" destId="{32E381FA-0C8A-4CE5-AF97-A0381D249812}" srcOrd="0" destOrd="0" presId="urn:microsoft.com/office/officeart/2005/8/layout/hierarchy2"/>
    <dgm:cxn modelId="{4706B7FE-C9E2-4662-AF74-AC42571687CE}" type="presOf" srcId="{FE683157-A675-42B7-97C4-56F3D35A1F55}" destId="{93DF3305-0114-4C9A-B159-9FA8E18D807B}" srcOrd="0" destOrd="0" presId="urn:microsoft.com/office/officeart/2005/8/layout/hierarchy2"/>
    <dgm:cxn modelId="{DB09251A-BE98-43DD-B520-98DA4E96F2ED}" type="presOf" srcId="{E2975936-73E7-4A88-82BB-CF75C90E3532}" destId="{48AD8375-EEB0-4AB7-ABA6-FE184EF541EE}" srcOrd="1" destOrd="0" presId="urn:microsoft.com/office/officeart/2005/8/layout/hierarchy2"/>
    <dgm:cxn modelId="{55EFF87D-76B4-4C3F-8910-DEE384E90FDE}" type="presParOf" srcId="{2E7241D7-618F-4985-B04F-3B8445B98432}" destId="{2E9D1A24-0F3D-4330-BEE4-C5978CEF790B}" srcOrd="0" destOrd="0" presId="urn:microsoft.com/office/officeart/2005/8/layout/hierarchy2"/>
    <dgm:cxn modelId="{C8C086C1-70E2-41CA-BDCC-DCF6D159DD40}" type="presParOf" srcId="{2E9D1A24-0F3D-4330-BEE4-C5978CEF790B}" destId="{F23EA476-CD91-47A2-A1CB-2471A5377107}" srcOrd="0" destOrd="0" presId="urn:microsoft.com/office/officeart/2005/8/layout/hierarchy2"/>
    <dgm:cxn modelId="{5C8D62A6-A87B-4955-8A18-D0C811CA6186}" type="presParOf" srcId="{2E9D1A24-0F3D-4330-BEE4-C5978CEF790B}" destId="{CD019DB3-20CA-4915-A11B-3001015F074A}" srcOrd="1" destOrd="0" presId="urn:microsoft.com/office/officeart/2005/8/layout/hierarchy2"/>
    <dgm:cxn modelId="{543BD255-2877-4636-B16D-19947C706970}" type="presParOf" srcId="{CD019DB3-20CA-4915-A11B-3001015F074A}" destId="{36D59A00-D6B8-4F49-BEB1-5DE57CA538CB}" srcOrd="0" destOrd="0" presId="urn:microsoft.com/office/officeart/2005/8/layout/hierarchy2"/>
    <dgm:cxn modelId="{5B5E6D28-8648-412C-A43F-C4DE3656D03F}" type="presParOf" srcId="{36D59A00-D6B8-4F49-BEB1-5DE57CA538CB}" destId="{23F8C053-3234-4D9B-8586-D660453C975D}" srcOrd="0" destOrd="0" presId="urn:microsoft.com/office/officeart/2005/8/layout/hierarchy2"/>
    <dgm:cxn modelId="{3B9C2BC2-E098-4D35-BD2E-B3957718C567}" type="presParOf" srcId="{CD019DB3-20CA-4915-A11B-3001015F074A}" destId="{D1DCC3A2-9F6C-404A-B9D0-F1991907358C}" srcOrd="1" destOrd="0" presId="urn:microsoft.com/office/officeart/2005/8/layout/hierarchy2"/>
    <dgm:cxn modelId="{2A3F85FD-0805-4F6A-B573-AD37F0449EE5}" type="presParOf" srcId="{D1DCC3A2-9F6C-404A-B9D0-F1991907358C}" destId="{549879C8-3E85-49F5-BEAA-0CEC3878F3FE}" srcOrd="0" destOrd="0" presId="urn:microsoft.com/office/officeart/2005/8/layout/hierarchy2"/>
    <dgm:cxn modelId="{DD72358B-9952-4732-8F80-B4D3BDF8BCB8}" type="presParOf" srcId="{D1DCC3A2-9F6C-404A-B9D0-F1991907358C}" destId="{38B1F44D-5289-4B8C-87DD-06CDA15474C7}" srcOrd="1" destOrd="0" presId="urn:microsoft.com/office/officeart/2005/8/layout/hierarchy2"/>
    <dgm:cxn modelId="{A8E3C2DF-EDA2-4DCF-9BA1-5A798D41BDF1}" type="presParOf" srcId="{CD019DB3-20CA-4915-A11B-3001015F074A}" destId="{5928549E-F47A-4C4F-9D5D-A8188BC19458}" srcOrd="2" destOrd="0" presId="urn:microsoft.com/office/officeart/2005/8/layout/hierarchy2"/>
    <dgm:cxn modelId="{EF9F9151-4C94-498D-AB90-92EDE637B5C1}" type="presParOf" srcId="{5928549E-F47A-4C4F-9D5D-A8188BC19458}" destId="{466EE13A-C992-421F-AC4A-31A2752CFDD1}" srcOrd="0" destOrd="0" presId="urn:microsoft.com/office/officeart/2005/8/layout/hierarchy2"/>
    <dgm:cxn modelId="{EFFFFA76-040D-4DCA-A803-47F0C95AFB58}" type="presParOf" srcId="{CD019DB3-20CA-4915-A11B-3001015F074A}" destId="{B41112FE-89EC-43D4-80F5-077A563682E3}" srcOrd="3" destOrd="0" presId="urn:microsoft.com/office/officeart/2005/8/layout/hierarchy2"/>
    <dgm:cxn modelId="{4C622D77-29E7-459F-8C91-D96EF6DD6147}" type="presParOf" srcId="{B41112FE-89EC-43D4-80F5-077A563682E3}" destId="{8C3D52E8-9DD7-4B94-880B-F0D1A2E10D32}" srcOrd="0" destOrd="0" presId="urn:microsoft.com/office/officeart/2005/8/layout/hierarchy2"/>
    <dgm:cxn modelId="{B1DADB69-35DA-42D5-9001-A8D7333DAF8C}" type="presParOf" srcId="{B41112FE-89EC-43D4-80F5-077A563682E3}" destId="{33A3CD72-D004-40BD-96BC-23C8A865A63E}" srcOrd="1" destOrd="0" presId="urn:microsoft.com/office/officeart/2005/8/layout/hierarchy2"/>
    <dgm:cxn modelId="{D10EC8FB-956B-47FD-A287-1216030D0FB0}" type="presParOf" srcId="{33A3CD72-D004-40BD-96BC-23C8A865A63E}" destId="{11CB6613-083F-4907-A484-7C4E1BC81BDD}" srcOrd="0" destOrd="0" presId="urn:microsoft.com/office/officeart/2005/8/layout/hierarchy2"/>
    <dgm:cxn modelId="{0A9B04CB-2257-4554-8D84-50D7DCDDFD66}" type="presParOf" srcId="{11CB6613-083F-4907-A484-7C4E1BC81BDD}" destId="{B5B226C1-36BF-4EB5-BA7D-D9397763D0C2}" srcOrd="0" destOrd="0" presId="urn:microsoft.com/office/officeart/2005/8/layout/hierarchy2"/>
    <dgm:cxn modelId="{F9F49B53-600B-4A6B-BA0A-17688BFEDB0C}" type="presParOf" srcId="{33A3CD72-D004-40BD-96BC-23C8A865A63E}" destId="{FFF31EB6-CBE6-425D-9255-67A627E47990}" srcOrd="1" destOrd="0" presId="urn:microsoft.com/office/officeart/2005/8/layout/hierarchy2"/>
    <dgm:cxn modelId="{5D144FB6-3C4A-4CB4-8AD8-E36659979D77}" type="presParOf" srcId="{FFF31EB6-CBE6-425D-9255-67A627E47990}" destId="{BC9F38C4-5EE5-4EDC-B222-95B235E936E7}" srcOrd="0" destOrd="0" presId="urn:microsoft.com/office/officeart/2005/8/layout/hierarchy2"/>
    <dgm:cxn modelId="{2FD4CED0-9D97-467B-AFD9-5A91A21BBF93}" type="presParOf" srcId="{FFF31EB6-CBE6-425D-9255-67A627E47990}" destId="{2F2645AB-B628-4AB6-9661-5BF0E4835A35}" srcOrd="1" destOrd="0" presId="urn:microsoft.com/office/officeart/2005/8/layout/hierarchy2"/>
    <dgm:cxn modelId="{5CB02097-4B0C-4537-B521-58E8B7BE1A69}" type="presParOf" srcId="{33A3CD72-D004-40BD-96BC-23C8A865A63E}" destId="{4239D0D5-6863-44AE-8762-13796D216DF7}" srcOrd="2" destOrd="0" presId="urn:microsoft.com/office/officeart/2005/8/layout/hierarchy2"/>
    <dgm:cxn modelId="{AF30CFD8-BAF3-46A2-BFD3-EF863C90EED3}" type="presParOf" srcId="{4239D0D5-6863-44AE-8762-13796D216DF7}" destId="{023B5EE2-7BAB-4D76-82FF-18058EEEEAA7}" srcOrd="0" destOrd="0" presId="urn:microsoft.com/office/officeart/2005/8/layout/hierarchy2"/>
    <dgm:cxn modelId="{125AB3C2-87A3-43CD-A483-563B20EC38F2}" type="presParOf" srcId="{33A3CD72-D004-40BD-96BC-23C8A865A63E}" destId="{405C7E2A-0512-443E-974F-2FB9EEC80F64}" srcOrd="3" destOrd="0" presId="urn:microsoft.com/office/officeart/2005/8/layout/hierarchy2"/>
    <dgm:cxn modelId="{DCBCD719-ACAB-4F7B-8897-B85131E217F6}" type="presParOf" srcId="{405C7E2A-0512-443E-974F-2FB9EEC80F64}" destId="{A2E4FE69-CB73-4BC4-BE5F-3D6B3BDF5558}" srcOrd="0" destOrd="0" presId="urn:microsoft.com/office/officeart/2005/8/layout/hierarchy2"/>
    <dgm:cxn modelId="{58632FBD-58E1-4338-B8F5-99332C6CBA22}" type="presParOf" srcId="{405C7E2A-0512-443E-974F-2FB9EEC80F64}" destId="{52726347-AE79-4680-91A4-EFC9AC3D2616}" srcOrd="1" destOrd="0" presId="urn:microsoft.com/office/officeart/2005/8/layout/hierarchy2"/>
    <dgm:cxn modelId="{09536AAC-141C-4155-87F8-7BF260E434BA}" type="presParOf" srcId="{52726347-AE79-4680-91A4-EFC9AC3D2616}" destId="{93DF3305-0114-4C9A-B159-9FA8E18D807B}" srcOrd="0" destOrd="0" presId="urn:microsoft.com/office/officeart/2005/8/layout/hierarchy2"/>
    <dgm:cxn modelId="{6053E20B-246D-4404-B070-D1FB43B45591}" type="presParOf" srcId="{93DF3305-0114-4C9A-B159-9FA8E18D807B}" destId="{78EEB58F-5277-47F0-988F-A8C7B12971A8}" srcOrd="0" destOrd="0" presId="urn:microsoft.com/office/officeart/2005/8/layout/hierarchy2"/>
    <dgm:cxn modelId="{738650E6-114B-4B4F-8BC0-8DFFC2705AAC}" type="presParOf" srcId="{52726347-AE79-4680-91A4-EFC9AC3D2616}" destId="{3E95C44C-F907-492A-8B17-EDD2A2CD7609}" srcOrd="1" destOrd="0" presId="urn:microsoft.com/office/officeart/2005/8/layout/hierarchy2"/>
    <dgm:cxn modelId="{65E7447D-DE0E-4106-BD6C-D61DA819E49D}" type="presParOf" srcId="{3E95C44C-F907-492A-8B17-EDD2A2CD7609}" destId="{CE1E5A37-110F-4C0B-B96F-6A21CB50EB52}" srcOrd="0" destOrd="0" presId="urn:microsoft.com/office/officeart/2005/8/layout/hierarchy2"/>
    <dgm:cxn modelId="{FEC79C6E-421D-4725-8D24-B915551709F4}" type="presParOf" srcId="{3E95C44C-F907-492A-8B17-EDD2A2CD7609}" destId="{697BFAD5-9987-4FE2-8D74-F726F880BAEA}" srcOrd="1" destOrd="0" presId="urn:microsoft.com/office/officeart/2005/8/layout/hierarchy2"/>
    <dgm:cxn modelId="{0E0EBECA-B2F0-4FDF-BD20-D12622C9121E}" type="presParOf" srcId="{697BFAD5-9987-4FE2-8D74-F726F880BAEA}" destId="{309389A0-CE97-42F2-94DC-F6F81583A967}" srcOrd="0" destOrd="0" presId="urn:microsoft.com/office/officeart/2005/8/layout/hierarchy2"/>
    <dgm:cxn modelId="{2D8DAF49-E91A-4855-AC74-C0FD6678AB31}" type="presParOf" srcId="{309389A0-CE97-42F2-94DC-F6F81583A967}" destId="{8370535E-CEF4-4A04-AE5B-B5B20AE96C56}" srcOrd="0" destOrd="0" presId="urn:microsoft.com/office/officeart/2005/8/layout/hierarchy2"/>
    <dgm:cxn modelId="{1EDB651D-BFDD-4A7F-9EF9-92D6DD11322E}" type="presParOf" srcId="{697BFAD5-9987-4FE2-8D74-F726F880BAEA}" destId="{162DF54E-D0AD-4345-AE9F-AA13C4A78356}" srcOrd="1" destOrd="0" presId="urn:microsoft.com/office/officeart/2005/8/layout/hierarchy2"/>
    <dgm:cxn modelId="{3E6EC083-CDE6-4C06-8951-5C621D3B6F67}" type="presParOf" srcId="{162DF54E-D0AD-4345-AE9F-AA13C4A78356}" destId="{996126B9-5FC5-4B8D-A728-472D60C8466F}" srcOrd="0" destOrd="0" presId="urn:microsoft.com/office/officeart/2005/8/layout/hierarchy2"/>
    <dgm:cxn modelId="{B532993C-3E76-44FE-B4C7-1D26CD2B761B}" type="presParOf" srcId="{162DF54E-D0AD-4345-AE9F-AA13C4A78356}" destId="{6367D860-DC44-40CD-B0FE-A6B8DE35A871}" srcOrd="1" destOrd="0" presId="urn:microsoft.com/office/officeart/2005/8/layout/hierarchy2"/>
    <dgm:cxn modelId="{23785D7F-C60D-4505-B460-A0467376271F}" type="presParOf" srcId="{697BFAD5-9987-4FE2-8D74-F726F880BAEA}" destId="{9B352278-2277-420C-B6E3-6D7200D05A73}" srcOrd="2" destOrd="0" presId="urn:microsoft.com/office/officeart/2005/8/layout/hierarchy2"/>
    <dgm:cxn modelId="{A7A1ED73-70E6-4D2C-AB91-4F70A2F0E8F9}" type="presParOf" srcId="{9B352278-2277-420C-B6E3-6D7200D05A73}" destId="{AB32F372-2F1F-471E-9519-7AF2C764C21C}" srcOrd="0" destOrd="0" presId="urn:microsoft.com/office/officeart/2005/8/layout/hierarchy2"/>
    <dgm:cxn modelId="{B0CADF37-A8A2-4231-B1EB-F54394AF4B26}" type="presParOf" srcId="{697BFAD5-9987-4FE2-8D74-F726F880BAEA}" destId="{D163BADC-BAE3-40C4-8F6E-10E39648E8D5}" srcOrd="3" destOrd="0" presId="urn:microsoft.com/office/officeart/2005/8/layout/hierarchy2"/>
    <dgm:cxn modelId="{8987731B-AA88-45E9-8BC7-7E8402089B71}" type="presParOf" srcId="{D163BADC-BAE3-40C4-8F6E-10E39648E8D5}" destId="{1FDA2864-FD9C-44EB-BD43-F4C6D6D74B06}" srcOrd="0" destOrd="0" presId="urn:microsoft.com/office/officeart/2005/8/layout/hierarchy2"/>
    <dgm:cxn modelId="{1FC917EB-ADE0-4FF7-BEFA-53EF4A26BCC2}" type="presParOf" srcId="{D163BADC-BAE3-40C4-8F6E-10E39648E8D5}" destId="{69F52671-6AE3-4919-AD1F-2745EF38C1E6}" srcOrd="1" destOrd="0" presId="urn:microsoft.com/office/officeart/2005/8/layout/hierarchy2"/>
    <dgm:cxn modelId="{1998EB0A-FC11-4138-9D00-10D2D277921A}" type="presParOf" srcId="{52726347-AE79-4680-91A4-EFC9AC3D2616}" destId="{8FE59698-6430-4A0D-A9B4-430411718C07}" srcOrd="2" destOrd="0" presId="urn:microsoft.com/office/officeart/2005/8/layout/hierarchy2"/>
    <dgm:cxn modelId="{86895EAB-CC2D-4694-852D-FEA1C657940F}" type="presParOf" srcId="{8FE59698-6430-4A0D-A9B4-430411718C07}" destId="{E15E11A7-C4A6-4DF7-B060-8BAFC11C3F50}" srcOrd="0" destOrd="0" presId="urn:microsoft.com/office/officeart/2005/8/layout/hierarchy2"/>
    <dgm:cxn modelId="{E737DA1B-28F5-45A3-A5EC-87EC1F400D01}" type="presParOf" srcId="{52726347-AE79-4680-91A4-EFC9AC3D2616}" destId="{3B9EDFFC-8C49-414E-A146-0FFE73D05FE9}" srcOrd="3" destOrd="0" presId="urn:microsoft.com/office/officeart/2005/8/layout/hierarchy2"/>
    <dgm:cxn modelId="{ED26B363-709E-499D-915A-2FAE4FDF2F28}" type="presParOf" srcId="{3B9EDFFC-8C49-414E-A146-0FFE73D05FE9}" destId="{19184017-F9C7-4351-9A0B-45FDF1E613BB}" srcOrd="0" destOrd="0" presId="urn:microsoft.com/office/officeart/2005/8/layout/hierarchy2"/>
    <dgm:cxn modelId="{A933A97C-1110-4AAF-BBCB-A44DF1E5D30D}" type="presParOf" srcId="{3B9EDFFC-8C49-414E-A146-0FFE73D05FE9}" destId="{C68B82E8-FF1F-4BA7-AEAB-658196084D4C}" srcOrd="1" destOrd="0" presId="urn:microsoft.com/office/officeart/2005/8/layout/hierarchy2"/>
    <dgm:cxn modelId="{0C52AD42-9B7B-4F05-99A9-5EFB7A3DE772}" type="presParOf" srcId="{C68B82E8-FF1F-4BA7-AEAB-658196084D4C}" destId="{CC7F9C87-8EFB-4231-9246-D4CDCABAF3D3}" srcOrd="0" destOrd="0" presId="urn:microsoft.com/office/officeart/2005/8/layout/hierarchy2"/>
    <dgm:cxn modelId="{45F3DC2C-DA62-42AE-BF92-53DA367AC44C}" type="presParOf" srcId="{CC7F9C87-8EFB-4231-9246-D4CDCABAF3D3}" destId="{48AD8375-EEB0-4AB7-ABA6-FE184EF541EE}" srcOrd="0" destOrd="0" presId="urn:microsoft.com/office/officeart/2005/8/layout/hierarchy2"/>
    <dgm:cxn modelId="{34E5D105-CA0F-4F59-9CAB-49663253D017}" type="presParOf" srcId="{C68B82E8-FF1F-4BA7-AEAB-658196084D4C}" destId="{85A7DDB7-8AC3-47EA-8AB5-24133DBC79BC}" srcOrd="1" destOrd="0" presId="urn:microsoft.com/office/officeart/2005/8/layout/hierarchy2"/>
    <dgm:cxn modelId="{F0BFE2EA-C966-4503-B254-E5FBC1EECCA8}" type="presParOf" srcId="{85A7DDB7-8AC3-47EA-8AB5-24133DBC79BC}" destId="{BA1776C2-F019-4A6B-B9C3-C95A87BA0546}" srcOrd="0" destOrd="0" presId="urn:microsoft.com/office/officeart/2005/8/layout/hierarchy2"/>
    <dgm:cxn modelId="{730EC6BB-51FC-4A12-B618-81556CD10ADE}" type="presParOf" srcId="{85A7DDB7-8AC3-47EA-8AB5-24133DBC79BC}" destId="{75DFBF6D-BB45-4BF5-8359-9A97D822BFE0}" srcOrd="1" destOrd="0" presId="urn:microsoft.com/office/officeart/2005/8/layout/hierarchy2"/>
    <dgm:cxn modelId="{8669502F-F786-4CD9-BAB5-6A1521C2EE48}" type="presParOf" srcId="{75DFBF6D-BB45-4BF5-8359-9A97D822BFE0}" destId="{C9FA6FE9-0F9B-4767-918E-C635AD2AFDC1}" srcOrd="0" destOrd="0" presId="urn:microsoft.com/office/officeart/2005/8/layout/hierarchy2"/>
    <dgm:cxn modelId="{03D2CB20-057B-439B-A283-EE8F2B2A8026}" type="presParOf" srcId="{C9FA6FE9-0F9B-4767-918E-C635AD2AFDC1}" destId="{CF1E7CD0-DFD9-4B85-ABB4-0F39007F82E0}" srcOrd="0" destOrd="0" presId="urn:microsoft.com/office/officeart/2005/8/layout/hierarchy2"/>
    <dgm:cxn modelId="{AF8EB42C-4B17-46FE-8A6E-2DCD19F1D4F9}" type="presParOf" srcId="{75DFBF6D-BB45-4BF5-8359-9A97D822BFE0}" destId="{3FC30251-0FC6-4E1F-8286-6B1BDFF2B363}" srcOrd="1" destOrd="0" presId="urn:microsoft.com/office/officeart/2005/8/layout/hierarchy2"/>
    <dgm:cxn modelId="{707DBA16-3DCD-4DA1-99EB-677193572B8D}" type="presParOf" srcId="{3FC30251-0FC6-4E1F-8286-6B1BDFF2B363}" destId="{9FF5434A-C1CB-4A8D-808A-9448A3F7A68B}" srcOrd="0" destOrd="0" presId="urn:microsoft.com/office/officeart/2005/8/layout/hierarchy2"/>
    <dgm:cxn modelId="{D5EC352A-42EE-4E6A-B71A-7F411C17B122}" type="presParOf" srcId="{3FC30251-0FC6-4E1F-8286-6B1BDFF2B363}" destId="{C8D66021-F928-49C9-9C29-39BCE34F1821}" srcOrd="1" destOrd="0" presId="urn:microsoft.com/office/officeart/2005/8/layout/hierarchy2"/>
    <dgm:cxn modelId="{799B5033-274A-471B-A07F-50D9EE0D08BD}" type="presParOf" srcId="{75DFBF6D-BB45-4BF5-8359-9A97D822BFE0}" destId="{6DF24B03-CC3C-4E46-AE2B-2B7A3A63213F}" srcOrd="2" destOrd="0" presId="urn:microsoft.com/office/officeart/2005/8/layout/hierarchy2"/>
    <dgm:cxn modelId="{BCAF51EF-8F12-49A7-8AA4-56F82C7B84B9}" type="presParOf" srcId="{6DF24B03-CC3C-4E46-AE2B-2B7A3A63213F}" destId="{3BE93310-3EDE-4726-A6FF-F26179A1E0C5}" srcOrd="0" destOrd="0" presId="urn:microsoft.com/office/officeart/2005/8/layout/hierarchy2"/>
    <dgm:cxn modelId="{DA84B6DB-1472-400F-9EE9-2F6D66ED2872}" type="presParOf" srcId="{75DFBF6D-BB45-4BF5-8359-9A97D822BFE0}" destId="{E5851D7E-47A8-44F7-BCDE-F8CF815B0136}" srcOrd="3" destOrd="0" presId="urn:microsoft.com/office/officeart/2005/8/layout/hierarchy2"/>
    <dgm:cxn modelId="{E9066632-7717-4FA4-AC05-B182FED13368}" type="presParOf" srcId="{E5851D7E-47A8-44F7-BCDE-F8CF815B0136}" destId="{96A9A336-0824-4B81-A12C-62138FA8EEE6}" srcOrd="0" destOrd="0" presId="urn:microsoft.com/office/officeart/2005/8/layout/hierarchy2"/>
    <dgm:cxn modelId="{F5B9D1B3-0BAD-4779-8D55-D63114530832}" type="presParOf" srcId="{E5851D7E-47A8-44F7-BCDE-F8CF815B0136}" destId="{05A03D12-582D-4119-9FFB-D0044CF171DC}" srcOrd="1" destOrd="0" presId="urn:microsoft.com/office/officeart/2005/8/layout/hierarchy2"/>
    <dgm:cxn modelId="{F7CC1ACD-5465-4A97-9A88-4E6E0E2D7D23}" type="presParOf" srcId="{C68B82E8-FF1F-4BA7-AEAB-658196084D4C}" destId="{76A55494-25DE-421E-8E99-EDDEFA2E53FE}" srcOrd="2" destOrd="0" presId="urn:microsoft.com/office/officeart/2005/8/layout/hierarchy2"/>
    <dgm:cxn modelId="{F7514981-8BCB-4F22-97D6-6F2ACC8D0C16}" type="presParOf" srcId="{76A55494-25DE-421E-8E99-EDDEFA2E53FE}" destId="{A8EEAD0A-94E6-462C-B9C9-062F6EF088D8}" srcOrd="0" destOrd="0" presId="urn:microsoft.com/office/officeart/2005/8/layout/hierarchy2"/>
    <dgm:cxn modelId="{3E11696F-764E-4DF2-A145-C0B57CA3BD70}" type="presParOf" srcId="{C68B82E8-FF1F-4BA7-AEAB-658196084D4C}" destId="{AAF89FED-74EF-44FB-8A8A-D275A73070C4}" srcOrd="3" destOrd="0" presId="urn:microsoft.com/office/officeart/2005/8/layout/hierarchy2"/>
    <dgm:cxn modelId="{96EEB095-FC61-4A2D-A34B-C1165BC8418B}" type="presParOf" srcId="{AAF89FED-74EF-44FB-8A8A-D275A73070C4}" destId="{29291EE7-C1A0-41F9-89C2-0466AECE5ACF}" srcOrd="0" destOrd="0" presId="urn:microsoft.com/office/officeart/2005/8/layout/hierarchy2"/>
    <dgm:cxn modelId="{0DE70A92-DF4E-43B6-851F-A4D0D30D3079}" type="presParOf" srcId="{AAF89FED-74EF-44FB-8A8A-D275A73070C4}" destId="{02A3F38C-CB18-4E06-9EB8-43FC0AA8C294}" srcOrd="1" destOrd="0" presId="urn:microsoft.com/office/officeart/2005/8/layout/hierarchy2"/>
    <dgm:cxn modelId="{8B4B84E7-144E-4542-BC95-D78D34E2B316}" type="presParOf" srcId="{02A3F38C-CB18-4E06-9EB8-43FC0AA8C294}" destId="{8BEDC44F-1938-4436-81B8-D815514D51C3}" srcOrd="0" destOrd="0" presId="urn:microsoft.com/office/officeart/2005/8/layout/hierarchy2"/>
    <dgm:cxn modelId="{B7A44CC6-5607-4049-A1C9-3EE7E5989056}" type="presParOf" srcId="{8BEDC44F-1938-4436-81B8-D815514D51C3}" destId="{EDE1ECDE-080C-48A3-83E1-ADE86D144005}" srcOrd="0" destOrd="0" presId="urn:microsoft.com/office/officeart/2005/8/layout/hierarchy2"/>
    <dgm:cxn modelId="{7EA5B8D8-ED15-40D8-BD54-D1EDE196594B}" type="presParOf" srcId="{02A3F38C-CB18-4E06-9EB8-43FC0AA8C294}" destId="{AF583545-DA73-41D7-A967-411EE3D9DCB5}" srcOrd="1" destOrd="0" presId="urn:microsoft.com/office/officeart/2005/8/layout/hierarchy2"/>
    <dgm:cxn modelId="{27F09DD3-D60D-4992-8811-10031C5F672C}" type="presParOf" srcId="{AF583545-DA73-41D7-A967-411EE3D9DCB5}" destId="{E22ED761-8493-4B8A-9DDC-AEE9C56EA86B}" srcOrd="0" destOrd="0" presId="urn:microsoft.com/office/officeart/2005/8/layout/hierarchy2"/>
    <dgm:cxn modelId="{77AE1722-A4F3-4C4C-9B53-777330C4ABAE}" type="presParOf" srcId="{AF583545-DA73-41D7-A967-411EE3D9DCB5}" destId="{22CB6633-0F47-4763-9897-AE321789BC8B}" srcOrd="1" destOrd="0" presId="urn:microsoft.com/office/officeart/2005/8/layout/hierarchy2"/>
    <dgm:cxn modelId="{BD2C99F6-12B0-4838-9952-9D496BD273AE}" type="presParOf" srcId="{22CB6633-0F47-4763-9897-AE321789BC8B}" destId="{CA469192-4F7D-4431-97DD-A0C5DA046BCB}" srcOrd="0" destOrd="0" presId="urn:microsoft.com/office/officeart/2005/8/layout/hierarchy2"/>
    <dgm:cxn modelId="{FE587440-B344-4476-89C8-826367FECBE2}" type="presParOf" srcId="{CA469192-4F7D-4431-97DD-A0C5DA046BCB}" destId="{EB75822E-811E-41E5-A6D0-788C6D47BB57}" srcOrd="0" destOrd="0" presId="urn:microsoft.com/office/officeart/2005/8/layout/hierarchy2"/>
    <dgm:cxn modelId="{83C8FE91-6386-4768-92A7-103EC8DFED57}" type="presParOf" srcId="{22CB6633-0F47-4763-9897-AE321789BC8B}" destId="{54EAA3EF-1DBA-4A2D-A4A2-F04DB4EF6D2E}" srcOrd="1" destOrd="0" presId="urn:microsoft.com/office/officeart/2005/8/layout/hierarchy2"/>
    <dgm:cxn modelId="{3F6F3627-828A-48CA-BAE4-65EF5E8A575A}" type="presParOf" srcId="{54EAA3EF-1DBA-4A2D-A4A2-F04DB4EF6D2E}" destId="{E9DC5D38-C0E5-4688-8694-C02E8734D8E6}" srcOrd="0" destOrd="0" presId="urn:microsoft.com/office/officeart/2005/8/layout/hierarchy2"/>
    <dgm:cxn modelId="{628B9BD6-EEB7-4EF3-ADE9-4116230A7EDF}" type="presParOf" srcId="{54EAA3EF-1DBA-4A2D-A4A2-F04DB4EF6D2E}" destId="{E38E8E00-F4E0-4E22-BB19-9E741A249813}" srcOrd="1" destOrd="0" presId="urn:microsoft.com/office/officeart/2005/8/layout/hierarchy2"/>
    <dgm:cxn modelId="{E633C6AB-5746-4FD8-843A-7BFA537ABFAF}" type="presParOf" srcId="{22CB6633-0F47-4763-9897-AE321789BC8B}" destId="{8B376E1F-BA75-4C61-972B-DB867E420E97}" srcOrd="2" destOrd="0" presId="urn:microsoft.com/office/officeart/2005/8/layout/hierarchy2"/>
    <dgm:cxn modelId="{3624A637-38E3-4AAE-A02A-69F222C9E6F3}" type="presParOf" srcId="{8B376E1F-BA75-4C61-972B-DB867E420E97}" destId="{0228D8C7-758C-4F7E-B596-818E9DE9C610}" srcOrd="0" destOrd="0" presId="urn:microsoft.com/office/officeart/2005/8/layout/hierarchy2"/>
    <dgm:cxn modelId="{721A0C9F-EC1D-40C6-B09F-3475B978A60F}" type="presParOf" srcId="{22CB6633-0F47-4763-9897-AE321789BC8B}" destId="{15B0365E-7E51-44CF-960F-EECA0AEAEDBC}" srcOrd="3" destOrd="0" presId="urn:microsoft.com/office/officeart/2005/8/layout/hierarchy2"/>
    <dgm:cxn modelId="{3731B24E-67C4-4E4B-8D52-30010183E221}" type="presParOf" srcId="{15B0365E-7E51-44CF-960F-EECA0AEAEDBC}" destId="{32E381FA-0C8A-4CE5-AF97-A0381D249812}" srcOrd="0" destOrd="0" presId="urn:microsoft.com/office/officeart/2005/8/layout/hierarchy2"/>
    <dgm:cxn modelId="{7C7B14D9-BB9B-4E14-ACD6-4463161D2AD4}" type="presParOf" srcId="{15B0365E-7E51-44CF-960F-EECA0AEAEDBC}" destId="{12C2CB4F-3AAE-45E5-8C27-6CC2A916D3DA}" srcOrd="1" destOrd="0" presId="urn:microsoft.com/office/officeart/2005/8/layout/hierarchy2"/>
    <dgm:cxn modelId="{BB1268DD-763A-423C-9B6F-CA66C0DAE1EC}" type="presParOf" srcId="{02A3F38C-CB18-4E06-9EB8-43FC0AA8C294}" destId="{4F3A10B8-A0B5-423A-9D12-0248EB0D38A4}" srcOrd="2" destOrd="0" presId="urn:microsoft.com/office/officeart/2005/8/layout/hierarchy2"/>
    <dgm:cxn modelId="{EF53C24E-FAF0-462B-A183-AC93261D9B85}" type="presParOf" srcId="{4F3A10B8-A0B5-423A-9D12-0248EB0D38A4}" destId="{E5784462-E012-4DEB-B350-DD25F8C5836C}" srcOrd="0" destOrd="0" presId="urn:microsoft.com/office/officeart/2005/8/layout/hierarchy2"/>
    <dgm:cxn modelId="{CB20E088-831F-4F85-932D-25CB4AABF424}" type="presParOf" srcId="{02A3F38C-CB18-4E06-9EB8-43FC0AA8C294}" destId="{B04CB987-3E67-4342-B60A-B406A5828FEE}" srcOrd="3" destOrd="0" presId="urn:microsoft.com/office/officeart/2005/8/layout/hierarchy2"/>
    <dgm:cxn modelId="{4196C4C2-D904-47FC-933E-5CC4B9798782}" type="presParOf" srcId="{B04CB987-3E67-4342-B60A-B406A5828FEE}" destId="{4C0D32D9-4223-439C-B35C-7D0A3F608EBE}" srcOrd="0" destOrd="0" presId="urn:microsoft.com/office/officeart/2005/8/layout/hierarchy2"/>
    <dgm:cxn modelId="{2B8F1A41-25E8-47A9-AEB2-D23362C471DD}" type="presParOf" srcId="{B04CB987-3E67-4342-B60A-B406A5828FEE}" destId="{D7872BAC-3D37-40BB-9BFE-658F233C1445}" srcOrd="1" destOrd="0" presId="urn:microsoft.com/office/officeart/2005/8/layout/hierarchy2"/>
    <dgm:cxn modelId="{86BD92BC-0954-49E0-8BEB-6BD665D77064}" type="presParOf" srcId="{D7872BAC-3D37-40BB-9BFE-658F233C1445}" destId="{FDB4248D-7AE4-49BB-A52E-A2A305907A19}" srcOrd="0" destOrd="0" presId="urn:microsoft.com/office/officeart/2005/8/layout/hierarchy2"/>
    <dgm:cxn modelId="{8AA4F5AC-31ED-4381-96F5-D0076A127DC7}" type="presParOf" srcId="{FDB4248D-7AE4-49BB-A52E-A2A305907A19}" destId="{5988F926-3895-4D0B-8A29-FDDD8C5E3AC0}" srcOrd="0" destOrd="0" presId="urn:microsoft.com/office/officeart/2005/8/layout/hierarchy2"/>
    <dgm:cxn modelId="{20634EFC-F7A8-40A5-B6CB-9A8F7C67FDCC}" type="presParOf" srcId="{D7872BAC-3D37-40BB-9BFE-658F233C1445}" destId="{0A18918C-C58E-47CE-A61F-B749780276AB}" srcOrd="1" destOrd="0" presId="urn:microsoft.com/office/officeart/2005/8/layout/hierarchy2"/>
    <dgm:cxn modelId="{5E663B29-4712-4584-AB66-C1AEB2206ACC}" type="presParOf" srcId="{0A18918C-C58E-47CE-A61F-B749780276AB}" destId="{403B7375-578F-4BD4-A621-B73F30AF5979}" srcOrd="0" destOrd="0" presId="urn:microsoft.com/office/officeart/2005/8/layout/hierarchy2"/>
    <dgm:cxn modelId="{FE3FC7A9-71A9-43AD-81B1-84EC436BAE62}" type="presParOf" srcId="{0A18918C-C58E-47CE-A61F-B749780276AB}" destId="{B5F0CC88-3CC8-4319-BF2A-7DBA8AAC25B1}" srcOrd="1" destOrd="0" presId="urn:microsoft.com/office/officeart/2005/8/layout/hierarchy2"/>
    <dgm:cxn modelId="{270FE29D-1206-457A-9230-DA4A027FF816}" type="presParOf" srcId="{D7872BAC-3D37-40BB-9BFE-658F233C1445}" destId="{B0584540-C6B0-464A-BBEF-437911F1BF5A}" srcOrd="2" destOrd="0" presId="urn:microsoft.com/office/officeart/2005/8/layout/hierarchy2"/>
    <dgm:cxn modelId="{C80B65CF-9EEF-4DF6-84B0-ABB5F559C9E8}" type="presParOf" srcId="{B0584540-C6B0-464A-BBEF-437911F1BF5A}" destId="{2F79F3F5-9ECB-49BB-B050-42719FA572FA}" srcOrd="0" destOrd="0" presId="urn:microsoft.com/office/officeart/2005/8/layout/hierarchy2"/>
    <dgm:cxn modelId="{EB2AB97F-F551-426D-BAC4-55486481B59F}" type="presParOf" srcId="{D7872BAC-3D37-40BB-9BFE-658F233C1445}" destId="{C260765C-E061-4897-9FF5-2B75C94F78C8}" srcOrd="3" destOrd="0" presId="urn:microsoft.com/office/officeart/2005/8/layout/hierarchy2"/>
    <dgm:cxn modelId="{A573B7E9-1C33-460C-B2B8-F4C8ADE5763B}" type="presParOf" srcId="{C260765C-E061-4897-9FF5-2B75C94F78C8}" destId="{D667A43A-BE40-4513-ABC6-897AB298ABC0}" srcOrd="0" destOrd="0" presId="urn:microsoft.com/office/officeart/2005/8/layout/hierarchy2"/>
    <dgm:cxn modelId="{2DE488D9-CF55-45DE-990F-919EC5A8D6DA}" type="presParOf" srcId="{C260765C-E061-4897-9FF5-2B75C94F78C8}" destId="{D242B526-E20E-4A46-9128-0C69C7A6648D}" srcOrd="1" destOrd="0" presId="urn:microsoft.com/office/officeart/2005/8/layout/hierarchy2"/>
  </dgm:cxnLst>
  <dgm:bg>
    <a:solidFill>
      <a:schemeClr val="tx1">
        <a:lumMod val="50000"/>
        <a:lumOff val="50000"/>
      </a:schemeClr>
    </a:solidFill>
    <a:effectLst/>
  </dgm:bg>
  <dgm:whole>
    <a:ln>
      <a:noFill/>
    </a:ln>
  </dgm:whole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F23EA476-CD91-47A2-A1CB-2471A5377107}">
      <dsp:nvSpPr>
        <dsp:cNvPr id="0" name=""/>
        <dsp:cNvSpPr/>
      </dsp:nvSpPr>
      <dsp:spPr>
        <a:xfrm>
          <a:off x="948" y="415782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1=0</a:t>
          </a:r>
        </a:p>
      </dsp:txBody>
      <dsp:txXfrm>
        <a:off x="948" y="415782"/>
        <a:ext cx="464901" cy="232450"/>
      </dsp:txXfrm>
    </dsp:sp>
    <dsp:sp modelId="{36D59A00-D6B8-4F49-BEB1-5DE57CA538CB}">
      <dsp:nvSpPr>
        <dsp:cNvPr id="0" name=""/>
        <dsp:cNvSpPr/>
      </dsp:nvSpPr>
      <dsp:spPr>
        <a:xfrm rot="19457599">
          <a:off x="444325" y="455950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9457599">
        <a:off x="553105" y="459453"/>
        <a:ext cx="11450" cy="11450"/>
      </dsp:txXfrm>
    </dsp:sp>
    <dsp:sp modelId="{549879C8-3E85-49F5-BEAA-0CEC3878F3FE}">
      <dsp:nvSpPr>
        <dsp:cNvPr id="0" name=""/>
        <dsp:cNvSpPr/>
      </dsp:nvSpPr>
      <dsp:spPr>
        <a:xfrm>
          <a:off x="651811" y="282123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Б</a:t>
          </a:r>
        </a:p>
      </dsp:txBody>
      <dsp:txXfrm>
        <a:off x="651811" y="282123"/>
        <a:ext cx="464901" cy="232450"/>
      </dsp:txXfrm>
    </dsp:sp>
    <dsp:sp modelId="{5928549E-F47A-4C4F-9D5D-A8188BC19458}">
      <dsp:nvSpPr>
        <dsp:cNvPr id="0" name=""/>
        <dsp:cNvSpPr/>
      </dsp:nvSpPr>
      <dsp:spPr>
        <a:xfrm rot="2142401">
          <a:off x="444325" y="589609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2142401">
        <a:off x="553105" y="593112"/>
        <a:ext cx="11450" cy="11450"/>
      </dsp:txXfrm>
    </dsp:sp>
    <dsp:sp modelId="{8C3D52E8-9DD7-4B94-880B-F0D1A2E10D32}">
      <dsp:nvSpPr>
        <dsp:cNvPr id="0" name=""/>
        <dsp:cNvSpPr/>
      </dsp:nvSpPr>
      <dsp:spPr>
        <a:xfrm>
          <a:off x="651811" y="549442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1</a:t>
          </a:r>
          <a:r>
            <a:rPr lang="en-US" sz="1400" kern="1200"/>
            <a:t>&lt;0</a:t>
          </a:r>
          <a:endParaRPr lang="ru-RU" sz="1400" kern="1200"/>
        </a:p>
      </dsp:txBody>
      <dsp:txXfrm>
        <a:off x="651811" y="549442"/>
        <a:ext cx="464901" cy="232450"/>
      </dsp:txXfrm>
    </dsp:sp>
    <dsp:sp modelId="{11CB6613-083F-4907-A484-7C4E1BC81BDD}">
      <dsp:nvSpPr>
        <dsp:cNvPr id="0" name=""/>
        <dsp:cNvSpPr/>
      </dsp:nvSpPr>
      <dsp:spPr>
        <a:xfrm rot="19457599">
          <a:off x="1095187" y="589609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9457599">
        <a:off x="1203968" y="593112"/>
        <a:ext cx="11450" cy="11450"/>
      </dsp:txXfrm>
    </dsp:sp>
    <dsp:sp modelId="{BC9F38C4-5EE5-4EDC-B222-95B235E936E7}">
      <dsp:nvSpPr>
        <dsp:cNvPr id="0" name=""/>
        <dsp:cNvSpPr/>
      </dsp:nvSpPr>
      <dsp:spPr>
        <a:xfrm>
          <a:off x="1302673" y="415782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А</a:t>
          </a:r>
        </a:p>
      </dsp:txBody>
      <dsp:txXfrm>
        <a:off x="1302673" y="415782"/>
        <a:ext cx="464901" cy="232450"/>
      </dsp:txXfrm>
    </dsp:sp>
    <dsp:sp modelId="{4239D0D5-6863-44AE-8762-13796D216DF7}">
      <dsp:nvSpPr>
        <dsp:cNvPr id="0" name=""/>
        <dsp:cNvSpPr/>
      </dsp:nvSpPr>
      <dsp:spPr>
        <a:xfrm rot="2142401">
          <a:off x="1095187" y="723268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2142401">
        <a:off x="1203968" y="726771"/>
        <a:ext cx="11450" cy="11450"/>
      </dsp:txXfrm>
    </dsp:sp>
    <dsp:sp modelId="{A2E4FE69-CB73-4BC4-BE5F-3D6B3BDF5558}">
      <dsp:nvSpPr>
        <dsp:cNvPr id="0" name=""/>
        <dsp:cNvSpPr/>
      </dsp:nvSpPr>
      <dsp:spPr>
        <a:xfrm>
          <a:off x="1302673" y="683101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3=0</a:t>
          </a:r>
        </a:p>
      </dsp:txBody>
      <dsp:txXfrm>
        <a:off x="1302673" y="683101"/>
        <a:ext cx="464901" cy="232450"/>
      </dsp:txXfrm>
    </dsp:sp>
    <dsp:sp modelId="{93DF3305-0114-4C9A-B159-9FA8E18D807B}">
      <dsp:nvSpPr>
        <dsp:cNvPr id="0" name=""/>
        <dsp:cNvSpPr/>
      </dsp:nvSpPr>
      <dsp:spPr>
        <a:xfrm rot="17500715">
          <a:off x="1608849" y="556194"/>
          <a:ext cx="503413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503413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7500715">
        <a:off x="1847970" y="552837"/>
        <a:ext cx="25170" cy="25170"/>
      </dsp:txXfrm>
    </dsp:sp>
    <dsp:sp modelId="{CE1E5A37-110F-4C0B-B96F-6A21CB50EB52}">
      <dsp:nvSpPr>
        <dsp:cNvPr id="0" name=""/>
        <dsp:cNvSpPr/>
      </dsp:nvSpPr>
      <dsp:spPr>
        <a:xfrm>
          <a:off x="1953536" y="215293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2=0</a:t>
          </a:r>
        </a:p>
      </dsp:txBody>
      <dsp:txXfrm>
        <a:off x="1953536" y="215293"/>
        <a:ext cx="464901" cy="232450"/>
      </dsp:txXfrm>
    </dsp:sp>
    <dsp:sp modelId="{309389A0-CE97-42F2-94DC-F6F81583A967}">
      <dsp:nvSpPr>
        <dsp:cNvPr id="0" name=""/>
        <dsp:cNvSpPr/>
      </dsp:nvSpPr>
      <dsp:spPr>
        <a:xfrm rot="19457599">
          <a:off x="2396913" y="255461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9457599">
        <a:off x="2505693" y="258964"/>
        <a:ext cx="11450" cy="11450"/>
      </dsp:txXfrm>
    </dsp:sp>
    <dsp:sp modelId="{996126B9-5FC5-4B8D-A728-472D60C8466F}">
      <dsp:nvSpPr>
        <dsp:cNvPr id="0" name=""/>
        <dsp:cNvSpPr/>
      </dsp:nvSpPr>
      <dsp:spPr>
        <a:xfrm>
          <a:off x="2604399" y="81634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Д</a:t>
          </a:r>
        </a:p>
      </dsp:txBody>
      <dsp:txXfrm>
        <a:off x="2604399" y="81634"/>
        <a:ext cx="464901" cy="232450"/>
      </dsp:txXfrm>
    </dsp:sp>
    <dsp:sp modelId="{9B352278-2277-420C-B6E3-6D7200D05A73}">
      <dsp:nvSpPr>
        <dsp:cNvPr id="0" name=""/>
        <dsp:cNvSpPr/>
      </dsp:nvSpPr>
      <dsp:spPr>
        <a:xfrm rot="2142401">
          <a:off x="2396913" y="389120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2142401">
        <a:off x="2505693" y="392623"/>
        <a:ext cx="11450" cy="11450"/>
      </dsp:txXfrm>
    </dsp:sp>
    <dsp:sp modelId="{1FDA2864-FD9C-44EB-BD43-F4C6D6D74B06}">
      <dsp:nvSpPr>
        <dsp:cNvPr id="0" name=""/>
        <dsp:cNvSpPr/>
      </dsp:nvSpPr>
      <dsp:spPr>
        <a:xfrm>
          <a:off x="2604399" y="348953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З</a:t>
          </a:r>
        </a:p>
      </dsp:txBody>
      <dsp:txXfrm>
        <a:off x="2604399" y="348953"/>
        <a:ext cx="464901" cy="232450"/>
      </dsp:txXfrm>
    </dsp:sp>
    <dsp:sp modelId="{8FE59698-6430-4A0D-A9B4-430411718C07}">
      <dsp:nvSpPr>
        <dsp:cNvPr id="0" name=""/>
        <dsp:cNvSpPr/>
      </dsp:nvSpPr>
      <dsp:spPr>
        <a:xfrm rot="4099285">
          <a:off x="1608849" y="1024002"/>
          <a:ext cx="503413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503413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4099285">
        <a:off x="1847970" y="1020645"/>
        <a:ext cx="25170" cy="25170"/>
      </dsp:txXfrm>
    </dsp:sp>
    <dsp:sp modelId="{19184017-F9C7-4351-9A0B-45FDF1E613BB}">
      <dsp:nvSpPr>
        <dsp:cNvPr id="0" name=""/>
        <dsp:cNvSpPr/>
      </dsp:nvSpPr>
      <dsp:spPr>
        <a:xfrm>
          <a:off x="1953536" y="1150908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2</a:t>
          </a:r>
          <a:r>
            <a:rPr lang="en-US" sz="1400" kern="1200"/>
            <a:t>&gt;0</a:t>
          </a:r>
          <a:endParaRPr lang="ru-RU" sz="1400" kern="1200"/>
        </a:p>
      </dsp:txBody>
      <dsp:txXfrm>
        <a:off x="1953536" y="1150908"/>
        <a:ext cx="464901" cy="232450"/>
      </dsp:txXfrm>
    </dsp:sp>
    <dsp:sp modelId="{CC7F9C87-8EFB-4231-9246-D4CDCABAF3D3}">
      <dsp:nvSpPr>
        <dsp:cNvPr id="0" name=""/>
        <dsp:cNvSpPr/>
      </dsp:nvSpPr>
      <dsp:spPr>
        <a:xfrm rot="17692822">
          <a:off x="2290418" y="1057416"/>
          <a:ext cx="442000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442000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7692822">
        <a:off x="2500368" y="1055595"/>
        <a:ext cx="22100" cy="22100"/>
      </dsp:txXfrm>
    </dsp:sp>
    <dsp:sp modelId="{BA1776C2-F019-4A6B-B9C3-C95A87BA0546}">
      <dsp:nvSpPr>
        <dsp:cNvPr id="0" name=""/>
        <dsp:cNvSpPr/>
      </dsp:nvSpPr>
      <dsp:spPr>
        <a:xfrm>
          <a:off x="2604399" y="749930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3</a:t>
          </a:r>
          <a:r>
            <a:rPr lang="en-US" sz="1400" kern="1200"/>
            <a:t>&gt;0</a:t>
          </a:r>
          <a:endParaRPr lang="ru-RU" sz="1400" kern="1200"/>
        </a:p>
      </dsp:txBody>
      <dsp:txXfrm>
        <a:off x="2604399" y="749930"/>
        <a:ext cx="464901" cy="232450"/>
      </dsp:txXfrm>
    </dsp:sp>
    <dsp:sp modelId="{C9FA6FE9-0F9B-4767-918E-C635AD2AFDC1}">
      <dsp:nvSpPr>
        <dsp:cNvPr id="0" name=""/>
        <dsp:cNvSpPr/>
      </dsp:nvSpPr>
      <dsp:spPr>
        <a:xfrm rot="19457599">
          <a:off x="3047775" y="790098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9457599">
        <a:off x="3156556" y="793601"/>
        <a:ext cx="11450" cy="11450"/>
      </dsp:txXfrm>
    </dsp:sp>
    <dsp:sp modelId="{9FF5434A-C1CB-4A8D-808A-9448A3F7A68B}">
      <dsp:nvSpPr>
        <dsp:cNvPr id="0" name=""/>
        <dsp:cNvSpPr/>
      </dsp:nvSpPr>
      <dsp:spPr>
        <a:xfrm>
          <a:off x="3255261" y="616271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И</a:t>
          </a:r>
        </a:p>
      </dsp:txBody>
      <dsp:txXfrm>
        <a:off x="3255261" y="616271"/>
        <a:ext cx="464901" cy="232450"/>
      </dsp:txXfrm>
    </dsp:sp>
    <dsp:sp modelId="{6DF24B03-CC3C-4E46-AE2B-2B7A3A63213F}">
      <dsp:nvSpPr>
        <dsp:cNvPr id="0" name=""/>
        <dsp:cNvSpPr/>
      </dsp:nvSpPr>
      <dsp:spPr>
        <a:xfrm rot="2142401">
          <a:off x="3047775" y="923757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2142401">
        <a:off x="3156556" y="927260"/>
        <a:ext cx="11450" cy="11450"/>
      </dsp:txXfrm>
    </dsp:sp>
    <dsp:sp modelId="{96A9A336-0824-4B81-A12C-62138FA8EEE6}">
      <dsp:nvSpPr>
        <dsp:cNvPr id="0" name=""/>
        <dsp:cNvSpPr/>
      </dsp:nvSpPr>
      <dsp:spPr>
        <a:xfrm>
          <a:off x="3255261" y="883590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К</a:t>
          </a:r>
        </a:p>
      </dsp:txBody>
      <dsp:txXfrm>
        <a:off x="3255261" y="883590"/>
        <a:ext cx="464901" cy="232450"/>
      </dsp:txXfrm>
    </dsp:sp>
    <dsp:sp modelId="{76A55494-25DE-421E-8E99-EDDEFA2E53FE}">
      <dsp:nvSpPr>
        <dsp:cNvPr id="0" name=""/>
        <dsp:cNvSpPr/>
      </dsp:nvSpPr>
      <dsp:spPr>
        <a:xfrm rot="3907178">
          <a:off x="2290418" y="1458394"/>
          <a:ext cx="442000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442000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3907178">
        <a:off x="2500368" y="1456573"/>
        <a:ext cx="22100" cy="22100"/>
      </dsp:txXfrm>
    </dsp:sp>
    <dsp:sp modelId="{29291EE7-C1A0-41F9-89C2-0466AECE5ACF}">
      <dsp:nvSpPr>
        <dsp:cNvPr id="0" name=""/>
        <dsp:cNvSpPr/>
      </dsp:nvSpPr>
      <dsp:spPr>
        <a:xfrm>
          <a:off x="2604399" y="1551886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2</a:t>
          </a:r>
          <a:r>
            <a:rPr lang="en-US" sz="1400" kern="1200"/>
            <a:t>&lt;0</a:t>
          </a:r>
          <a:endParaRPr lang="ru-RU" sz="1400" kern="1200"/>
        </a:p>
      </dsp:txBody>
      <dsp:txXfrm>
        <a:off x="2604399" y="1551886"/>
        <a:ext cx="464901" cy="232450"/>
      </dsp:txXfrm>
    </dsp:sp>
    <dsp:sp modelId="{8BEDC44F-1938-4436-81B8-D815514D51C3}">
      <dsp:nvSpPr>
        <dsp:cNvPr id="0" name=""/>
        <dsp:cNvSpPr/>
      </dsp:nvSpPr>
      <dsp:spPr>
        <a:xfrm rot="18289469">
          <a:off x="2999462" y="1525224"/>
          <a:ext cx="325638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325638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8289469">
        <a:off x="3154140" y="1526311"/>
        <a:ext cx="16281" cy="16281"/>
      </dsp:txXfrm>
    </dsp:sp>
    <dsp:sp modelId="{E22ED761-8493-4B8A-9DDC-AEE9C56EA86B}">
      <dsp:nvSpPr>
        <dsp:cNvPr id="0" name=""/>
        <dsp:cNvSpPr/>
      </dsp:nvSpPr>
      <dsp:spPr>
        <a:xfrm>
          <a:off x="3255261" y="1284568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3</a:t>
          </a:r>
          <a:r>
            <a:rPr lang="en-US" sz="1400" kern="1200"/>
            <a:t>&gt;0</a:t>
          </a:r>
          <a:endParaRPr lang="ru-RU" sz="1400" kern="1200"/>
        </a:p>
      </dsp:txBody>
      <dsp:txXfrm>
        <a:off x="3255261" y="1284568"/>
        <a:ext cx="464901" cy="232450"/>
      </dsp:txXfrm>
    </dsp:sp>
    <dsp:sp modelId="{CA469192-4F7D-4431-97DD-A0C5DA046BCB}">
      <dsp:nvSpPr>
        <dsp:cNvPr id="0" name=""/>
        <dsp:cNvSpPr/>
      </dsp:nvSpPr>
      <dsp:spPr>
        <a:xfrm rot="19457599">
          <a:off x="3698638" y="1324735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9457599">
        <a:off x="3807418" y="1328238"/>
        <a:ext cx="11450" cy="11450"/>
      </dsp:txXfrm>
    </dsp:sp>
    <dsp:sp modelId="{E9DC5D38-C0E5-4688-8694-C02E8734D8E6}">
      <dsp:nvSpPr>
        <dsp:cNvPr id="0" name=""/>
        <dsp:cNvSpPr/>
      </dsp:nvSpPr>
      <dsp:spPr>
        <a:xfrm>
          <a:off x="3906124" y="1150908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В</a:t>
          </a:r>
        </a:p>
      </dsp:txBody>
      <dsp:txXfrm>
        <a:off x="3906124" y="1150908"/>
        <a:ext cx="464901" cy="232450"/>
      </dsp:txXfrm>
    </dsp:sp>
    <dsp:sp modelId="{8B376E1F-BA75-4C61-972B-DB867E420E97}">
      <dsp:nvSpPr>
        <dsp:cNvPr id="0" name=""/>
        <dsp:cNvSpPr/>
      </dsp:nvSpPr>
      <dsp:spPr>
        <a:xfrm rot="2142401">
          <a:off x="3698638" y="1458394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2142401">
        <a:off x="3807418" y="1461897"/>
        <a:ext cx="11450" cy="11450"/>
      </dsp:txXfrm>
    </dsp:sp>
    <dsp:sp modelId="{32E381FA-0C8A-4CE5-AF97-A0381D249812}">
      <dsp:nvSpPr>
        <dsp:cNvPr id="0" name=""/>
        <dsp:cNvSpPr/>
      </dsp:nvSpPr>
      <dsp:spPr>
        <a:xfrm>
          <a:off x="3906124" y="1418227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Е</a:t>
          </a:r>
        </a:p>
      </dsp:txBody>
      <dsp:txXfrm>
        <a:off x="3906124" y="1418227"/>
        <a:ext cx="464901" cy="232450"/>
      </dsp:txXfrm>
    </dsp:sp>
    <dsp:sp modelId="{4F3A10B8-A0B5-423A-9D12-0248EB0D38A4}">
      <dsp:nvSpPr>
        <dsp:cNvPr id="0" name=""/>
        <dsp:cNvSpPr/>
      </dsp:nvSpPr>
      <dsp:spPr>
        <a:xfrm rot="3310531">
          <a:off x="2999462" y="1792542"/>
          <a:ext cx="325638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325638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3310531">
        <a:off x="3154140" y="1793630"/>
        <a:ext cx="16281" cy="16281"/>
      </dsp:txXfrm>
    </dsp:sp>
    <dsp:sp modelId="{4C0D32D9-4223-439C-B35C-7D0A3F608EBE}">
      <dsp:nvSpPr>
        <dsp:cNvPr id="0" name=""/>
        <dsp:cNvSpPr/>
      </dsp:nvSpPr>
      <dsp:spPr>
        <a:xfrm>
          <a:off x="3255261" y="1819205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3</a:t>
          </a:r>
          <a:r>
            <a:rPr lang="en-US" sz="1400" kern="1200"/>
            <a:t>&lt;0</a:t>
          </a:r>
          <a:endParaRPr lang="ru-RU" sz="1400" kern="1200"/>
        </a:p>
      </dsp:txBody>
      <dsp:txXfrm>
        <a:off x="3255261" y="1819205"/>
        <a:ext cx="464901" cy="232450"/>
      </dsp:txXfrm>
    </dsp:sp>
    <dsp:sp modelId="{FDB4248D-7AE4-49BB-A52E-A2A305907A19}">
      <dsp:nvSpPr>
        <dsp:cNvPr id="0" name=""/>
        <dsp:cNvSpPr/>
      </dsp:nvSpPr>
      <dsp:spPr>
        <a:xfrm rot="19457599">
          <a:off x="3698638" y="1859372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chemeClr val="accent3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19457599">
        <a:off x="3807418" y="1862875"/>
        <a:ext cx="11450" cy="11450"/>
      </dsp:txXfrm>
    </dsp:sp>
    <dsp:sp modelId="{403B7375-578F-4BD4-A621-B73F30AF5979}">
      <dsp:nvSpPr>
        <dsp:cNvPr id="0" name=""/>
        <dsp:cNvSpPr/>
      </dsp:nvSpPr>
      <dsp:spPr>
        <a:xfrm>
          <a:off x="3906124" y="1685545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Ж</a:t>
          </a:r>
        </a:p>
      </dsp:txBody>
      <dsp:txXfrm>
        <a:off x="3906124" y="1685545"/>
        <a:ext cx="464901" cy="232450"/>
      </dsp:txXfrm>
    </dsp:sp>
    <dsp:sp modelId="{B0584540-C6B0-464A-BBEF-437911F1BF5A}">
      <dsp:nvSpPr>
        <dsp:cNvPr id="0" name=""/>
        <dsp:cNvSpPr/>
      </dsp:nvSpPr>
      <dsp:spPr>
        <a:xfrm rot="2142401">
          <a:off x="3698638" y="1993031"/>
          <a:ext cx="229011" cy="18457"/>
        </a:xfrm>
        <a:custGeom>
          <a:avLst/>
          <a:gdLst/>
          <a:ahLst/>
          <a:cxnLst/>
          <a:rect l="0" t="0" r="0" b="0"/>
          <a:pathLst>
            <a:path>
              <a:moveTo>
                <a:pt x="0" y="9228"/>
              </a:moveTo>
              <a:lnTo>
                <a:pt x="229011" y="9228"/>
              </a:lnTo>
            </a:path>
          </a:pathLst>
        </a:custGeom>
        <a:noFill/>
        <a:ln w="38100" cap="flat" cmpd="sng" algn="ctr">
          <a:solidFill>
            <a:srgbClr val="FF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prst="angle"/>
        </a:sp3d>
      </dsp:spPr>
      <dsp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 rot="2142401">
        <a:off x="3807418" y="1996535"/>
        <a:ext cx="11450" cy="11450"/>
      </dsp:txXfrm>
    </dsp:sp>
    <dsp:sp modelId="{D667A43A-BE40-4513-ABC6-897AB298ABC0}">
      <dsp:nvSpPr>
        <dsp:cNvPr id="0" name=""/>
        <dsp:cNvSpPr/>
      </dsp:nvSpPr>
      <dsp:spPr>
        <a:xfrm>
          <a:off x="3906124" y="1952864"/>
          <a:ext cx="464901" cy="2324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 prst="angle"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Г</a:t>
          </a:r>
        </a:p>
      </dsp:txBody>
      <dsp:txXfrm>
        <a:off x="3906124" y="1952864"/>
        <a:ext cx="464901" cy="23245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14</xdr:row>
      <xdr:rowOff>9525</xdr:rowOff>
    </xdr:from>
    <xdr:to>
      <xdr:col>11</xdr:col>
      <xdr:colOff>104775</xdr:colOff>
      <xdr:row>25</xdr:row>
      <xdr:rowOff>180975</xdr:rowOff>
    </xdr:to>
    <xdr:graphicFrame macro="">
      <xdr:nvGraphicFramePr>
        <xdr:cNvPr id="2" name="Схема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133350</xdr:colOff>
      <xdr:row>26</xdr:row>
      <xdr:rowOff>47625</xdr:rowOff>
    </xdr:from>
    <xdr:to>
      <xdr:col>8</xdr:col>
      <xdr:colOff>66675</xdr:colOff>
      <xdr:row>29</xdr:row>
      <xdr:rowOff>19049</xdr:rowOff>
    </xdr:to>
    <xdr:sp macro="" textlink="">
      <xdr:nvSpPr>
        <xdr:cNvPr id="6" name="Выноска-облако 5"/>
        <xdr:cNvSpPr/>
      </xdr:nvSpPr>
      <xdr:spPr>
        <a:xfrm>
          <a:off x="4905375" y="5000625"/>
          <a:ext cx="1133475" cy="590549"/>
        </a:xfrm>
        <a:prstGeom prst="cloudCallout">
          <a:avLst>
            <a:gd name="adj1" fmla="val -67892"/>
            <a:gd name="adj2" fmla="val 711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ru-RU" sz="1100"/>
            <a:t>Формула тут!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urakin/&#1052;&#1086;&#1080;%20&#1076;&#1086;&#1082;&#1091;&#1084;&#1077;&#1085;&#1090;&#1099;/Downloads/760659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9"/>
  <sheetViews>
    <sheetView tabSelected="1" topLeftCell="A19" zoomScaleNormal="100" workbookViewId="0">
      <selection activeCell="B31" sqref="B31"/>
    </sheetView>
  </sheetViews>
  <sheetFormatPr defaultRowHeight="15"/>
  <cols>
    <col min="1" max="1" width="14.5703125" style="1" bestFit="1" customWidth="1"/>
    <col min="2" max="2" width="26" style="1" bestFit="1" customWidth="1"/>
    <col min="3" max="4" width="11" style="1" customWidth="1"/>
    <col min="5" max="5" width="14.140625" style="1" hidden="1" customWidth="1"/>
    <col min="6" max="8" width="9" style="1" customWidth="1"/>
    <col min="9" max="9" width="14.42578125" style="1" customWidth="1"/>
    <col min="10" max="10" width="15.7109375" style="1" customWidth="1"/>
    <col min="11" max="12" width="9.140625" style="1"/>
    <col min="13" max="13" width="10.42578125" style="1" customWidth="1"/>
    <col min="14" max="16384" width="9.140625" style="1"/>
  </cols>
  <sheetData>
    <row r="2" spans="1:20">
      <c r="B2" s="20" t="s">
        <v>0</v>
      </c>
      <c r="C2" s="3">
        <v>0.54166666666666663</v>
      </c>
      <c r="D2" s="3">
        <v>0.58333333333333337</v>
      </c>
    </row>
    <row r="3" spans="1:20">
      <c r="A3" s="4" t="s">
        <v>1</v>
      </c>
      <c r="B3" s="4" t="s">
        <v>2</v>
      </c>
      <c r="F3" s="18">
        <v>1</v>
      </c>
      <c r="G3" s="18">
        <v>2</v>
      </c>
      <c r="H3" s="18">
        <v>3</v>
      </c>
      <c r="I3" s="1" t="s">
        <v>10</v>
      </c>
      <c r="K3" s="19" t="s">
        <v>49</v>
      </c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5" t="s">
        <v>3</v>
      </c>
      <c r="B4" s="5" t="s">
        <v>3</v>
      </c>
      <c r="C4" s="6">
        <v>0.45833333333333331</v>
      </c>
      <c r="D4" s="6">
        <v>0.5</v>
      </c>
      <c r="E4" s="7" t="e">
        <f>((D4-#REF!)*(#REF!-C4))</f>
        <v>#REF!</v>
      </c>
      <c r="F4" s="8">
        <f>(D4-C$2)</f>
        <v>-4.166666666666663E-2</v>
      </c>
      <c r="G4" s="8">
        <f>(D4-D$2)</f>
        <v>-8.333333333333337E-2</v>
      </c>
      <c r="H4" s="8">
        <f>(C$2-C4)</f>
        <v>8.3333333333333315E-2</v>
      </c>
      <c r="I4" s="12" t="s">
        <v>11</v>
      </c>
      <c r="J4" s="9" t="s">
        <v>30</v>
      </c>
      <c r="K4" s="1" t="b">
        <f>AND(F4&lt;0,G4&lt;0,H4&gt;0)</f>
        <v>1</v>
      </c>
      <c r="L4" s="1" t="b">
        <f>AND(F4=0,G4&lt;0,H4&gt;0)</f>
        <v>0</v>
      </c>
      <c r="M4" s="1" t="b">
        <f>AND(F4&gt;0,G4&lt;0,H4&gt;0)</f>
        <v>0</v>
      </c>
      <c r="N4" s="1" t="b">
        <f>AND(F4&gt;0,G4=0,H4&gt;0)</f>
        <v>0</v>
      </c>
      <c r="O4" s="1" t="b">
        <f>AND(F4&gt;0,G4=0,H4=0)</f>
        <v>0</v>
      </c>
      <c r="P4" s="1" t="b">
        <f>AND(F4&gt;0,G4&lt;0,H4&lt;0)</f>
        <v>0</v>
      </c>
      <c r="Q4" s="1" t="b">
        <f>AND(F4&gt;0,G4=0,H4&lt;0)</f>
        <v>0</v>
      </c>
      <c r="R4" s="1" t="b">
        <f>AND(F4&gt;0,G4&gt;0,H4=0)</f>
        <v>0</v>
      </c>
      <c r="S4" s="1" t="b">
        <f>AND(F4&gt;0,G4&gt;0,H4&gt;0)</f>
        <v>0</v>
      </c>
      <c r="T4" s="1" t="b">
        <f>AND(F4&gt;0,G4&gt;0,H4&lt;0)</f>
        <v>0</v>
      </c>
    </row>
    <row r="5" spans="1:20">
      <c r="A5" s="5" t="s">
        <v>3</v>
      </c>
      <c r="B5" s="5" t="s">
        <v>4</v>
      </c>
      <c r="C5" s="6">
        <v>0.5</v>
      </c>
      <c r="D5" s="6">
        <v>0.54166666666666663</v>
      </c>
      <c r="E5" s="7" t="e">
        <f>((D5-#REF!)*(#REF!-C5))</f>
        <v>#REF!</v>
      </c>
      <c r="F5" s="8">
        <f t="shared" ref="F5:F13" si="0">(D5-C$2)</f>
        <v>0</v>
      </c>
      <c r="G5" s="8">
        <f t="shared" ref="G5:G13" si="1">(D5-D$2)</f>
        <v>-4.1666666666666741E-2</v>
      </c>
      <c r="H5" s="8">
        <f t="shared" ref="H5:H13" si="2">(C$2-C5)</f>
        <v>4.166666666666663E-2</v>
      </c>
      <c r="I5" s="12" t="s">
        <v>12</v>
      </c>
      <c r="J5" s="9" t="s">
        <v>31</v>
      </c>
      <c r="K5" s="1" t="b">
        <f>AND(F5&lt;0,G5&lt;0,H5&gt;0)</f>
        <v>0</v>
      </c>
      <c r="L5" s="1" t="b">
        <f>AND(F5=0,G5&lt;0,H5&gt;0)</f>
        <v>1</v>
      </c>
      <c r="M5" s="1" t="b">
        <f>AND(F5&gt;0,G5&lt;0,H5&gt;0)</f>
        <v>0</v>
      </c>
      <c r="N5" s="1" t="b">
        <f>AND(F5&gt;0,G5=0,H5&gt;0)</f>
        <v>0</v>
      </c>
      <c r="O5" s="1" t="b">
        <f>AND(F5&gt;0,G5=0,H5=0)</f>
        <v>0</v>
      </c>
      <c r="P5" s="1" t="b">
        <f>AND(F5&gt;0,G5&lt;0,H5&lt;0)</f>
        <v>0</v>
      </c>
      <c r="Q5" s="1" t="b">
        <f>AND(F5&gt;0,G5=0,H5&lt;0)</f>
        <v>0</v>
      </c>
      <c r="R5" s="1" t="b">
        <f>AND(F5&gt;0,G5&gt;0,H5=0)</f>
        <v>0</v>
      </c>
      <c r="S5" s="1" t="b">
        <f>AND(F5&gt;0,G5&gt;0,H5&gt;0)</f>
        <v>0</v>
      </c>
      <c r="T5" s="1" t="b">
        <f>AND(F5&gt;0,G5&gt;0,H5&lt;0)</f>
        <v>0</v>
      </c>
    </row>
    <row r="6" spans="1:20">
      <c r="A6" s="5" t="s">
        <v>3</v>
      </c>
      <c r="B6" s="5" t="s">
        <v>5</v>
      </c>
      <c r="C6" s="6">
        <v>0.5</v>
      </c>
      <c r="D6" s="6">
        <v>0.5625</v>
      </c>
      <c r="E6" s="7" t="e">
        <f>((D6-#REF!)*(#REF!-C6))</f>
        <v>#REF!</v>
      </c>
      <c r="F6" s="8">
        <f t="shared" si="0"/>
        <v>2.083333333333337E-2</v>
      </c>
      <c r="G6" s="8">
        <f t="shared" si="1"/>
        <v>-2.083333333333337E-2</v>
      </c>
      <c r="H6" s="8">
        <f t="shared" si="2"/>
        <v>4.166666666666663E-2</v>
      </c>
      <c r="I6" s="12" t="s">
        <v>13</v>
      </c>
      <c r="J6" s="9" t="s">
        <v>32</v>
      </c>
      <c r="K6" s="1" t="b">
        <f>AND(F6&lt;0,G6&lt;0,H6&gt;0)</f>
        <v>0</v>
      </c>
      <c r="L6" s="1" t="b">
        <f>AND(F6=0,G6&lt;0,H6&gt;0)</f>
        <v>0</v>
      </c>
      <c r="M6" s="1" t="b">
        <f>AND(F6&gt;0,G6&lt;0,H6&gt;0)</f>
        <v>1</v>
      </c>
      <c r="N6" s="1" t="b">
        <f>AND(F6&gt;0,G6=0,H6&gt;0)</f>
        <v>0</v>
      </c>
      <c r="O6" s="1" t="b">
        <f>AND(F6&gt;0,G6=0,H6=0)</f>
        <v>0</v>
      </c>
      <c r="P6" s="1" t="b">
        <f>AND(F6&gt;0,G6&lt;0,H6&lt;0)</f>
        <v>0</v>
      </c>
      <c r="Q6" s="1" t="b">
        <f>AND(F6&gt;0,G6=0,H6&lt;0)</f>
        <v>0</v>
      </c>
      <c r="R6" s="1" t="b">
        <f>AND(F6&gt;0,G6&gt;0,H6=0)</f>
        <v>0</v>
      </c>
      <c r="S6" s="1" t="b">
        <f>AND(F6&gt;0,G6&gt;0,H6&gt;0)</f>
        <v>0</v>
      </c>
      <c r="T6" s="1" t="b">
        <f>AND(F6&gt;0,G6&gt;0,H6&lt;0)</f>
        <v>0</v>
      </c>
    </row>
    <row r="7" spans="1:20">
      <c r="A7" s="5" t="s">
        <v>3</v>
      </c>
      <c r="B7" s="5" t="s">
        <v>6</v>
      </c>
      <c r="C7" s="6">
        <v>0.45833333333333331</v>
      </c>
      <c r="D7" s="6">
        <v>0.58333333333333337</v>
      </c>
      <c r="E7" s="7" t="e">
        <f>((D7-#REF!)*(#REF!-C7))</f>
        <v>#REF!</v>
      </c>
      <c r="F7" s="8">
        <f t="shared" si="0"/>
        <v>4.1666666666666741E-2</v>
      </c>
      <c r="G7" s="8">
        <f t="shared" si="1"/>
        <v>0</v>
      </c>
      <c r="H7" s="8">
        <f t="shared" si="2"/>
        <v>8.3333333333333315E-2</v>
      </c>
      <c r="I7" s="12" t="s">
        <v>14</v>
      </c>
      <c r="J7" s="9" t="s">
        <v>33</v>
      </c>
      <c r="K7" s="1" t="b">
        <f>AND(F7&lt;0,G7&lt;0,H7&gt;0)</f>
        <v>0</v>
      </c>
      <c r="L7" s="1" t="b">
        <f>AND(F7=0,G7&lt;0,H7&gt;0)</f>
        <v>0</v>
      </c>
      <c r="M7" s="1" t="b">
        <f>AND(F7&gt;0,G7&lt;0,H7&gt;0)</f>
        <v>0</v>
      </c>
      <c r="N7" s="1" t="b">
        <f>AND(F7&gt;0,G7=0,H7&gt;0)</f>
        <v>1</v>
      </c>
      <c r="O7" s="1" t="b">
        <f>AND(F7&gt;0,G7=0,H7=0)</f>
        <v>0</v>
      </c>
      <c r="P7" s="1" t="b">
        <f>AND(F7&gt;0,G7&lt;0,H7&lt;0)</f>
        <v>0</v>
      </c>
      <c r="Q7" s="1" t="b">
        <f>AND(F7&gt;0,G7=0,H7&lt;0)</f>
        <v>0</v>
      </c>
      <c r="R7" s="1" t="b">
        <f>AND(F7&gt;0,G7&gt;0,H7=0)</f>
        <v>0</v>
      </c>
      <c r="S7" s="1" t="b">
        <f>AND(F7&gt;0,G7&gt;0,H7&gt;0)</f>
        <v>0</v>
      </c>
      <c r="T7" s="1" t="b">
        <f>AND(F7&gt;0,G7&gt;0,H7&lt;0)</f>
        <v>0</v>
      </c>
    </row>
    <row r="8" spans="1:20">
      <c r="A8" s="10" t="s">
        <v>7</v>
      </c>
      <c r="B8" s="10"/>
      <c r="C8" s="6">
        <v>0.54166666666666663</v>
      </c>
      <c r="D8" s="6">
        <v>0.58333333333333337</v>
      </c>
      <c r="E8" s="7" t="e">
        <f>((D8-#REF!)*(#REF!-C8))</f>
        <v>#REF!</v>
      </c>
      <c r="F8" s="8">
        <f t="shared" si="0"/>
        <v>4.1666666666666741E-2</v>
      </c>
      <c r="G8" s="8">
        <f t="shared" si="1"/>
        <v>0</v>
      </c>
      <c r="H8" s="8">
        <f t="shared" si="2"/>
        <v>0</v>
      </c>
      <c r="I8" s="12" t="s">
        <v>15</v>
      </c>
      <c r="J8" s="9" t="s">
        <v>34</v>
      </c>
      <c r="K8" s="1" t="b">
        <f>AND(F8&lt;0,G8&lt;0,H8&gt;0)</f>
        <v>0</v>
      </c>
      <c r="L8" s="1" t="b">
        <f>AND(F8=0,G8&lt;0,H8&gt;0)</f>
        <v>0</v>
      </c>
      <c r="M8" s="1" t="b">
        <f>AND(F8&gt;0,G8&lt;0,H8&gt;0)</f>
        <v>0</v>
      </c>
      <c r="N8" s="1" t="b">
        <f>AND(F8&gt;0,G8=0,H8&gt;0)</f>
        <v>0</v>
      </c>
      <c r="O8" s="1" t="b">
        <f>AND(F8&gt;0,G8=0,H8=0)</f>
        <v>1</v>
      </c>
      <c r="P8" s="1" t="b">
        <f>AND(F8&gt;0,G8&lt;0,H8&lt;0)</f>
        <v>0</v>
      </c>
      <c r="Q8" s="1" t="b">
        <f>AND(F8&gt;0,G8=0,H8&lt;0)</f>
        <v>0</v>
      </c>
      <c r="R8" s="1" t="b">
        <f>AND(F8&gt;0,G8&gt;0,H8=0)</f>
        <v>0</v>
      </c>
      <c r="S8" s="1" t="b">
        <f>AND(F8&gt;0,G8&gt;0,H8&gt;0)</f>
        <v>0</v>
      </c>
      <c r="T8" s="1" t="b">
        <f>AND(F8&gt;0,G8&gt;0,H8&lt;0)</f>
        <v>0</v>
      </c>
    </row>
    <row r="9" spans="1:20">
      <c r="A9" s="11" t="s">
        <v>5</v>
      </c>
      <c r="B9" s="11" t="s">
        <v>5</v>
      </c>
      <c r="C9" s="6">
        <v>0.54861111111111105</v>
      </c>
      <c r="D9" s="6">
        <v>0.57638888888888895</v>
      </c>
      <c r="E9" s="7" t="e">
        <f>((D9-#REF!)*(#REF!-C9))</f>
        <v>#REF!</v>
      </c>
      <c r="F9" s="8">
        <f t="shared" si="0"/>
        <v>3.4722222222222321E-2</v>
      </c>
      <c r="G9" s="8">
        <f t="shared" si="1"/>
        <v>-6.9444444444444198E-3</v>
      </c>
      <c r="H9" s="8">
        <f t="shared" si="2"/>
        <v>-6.9444444444444198E-3</v>
      </c>
      <c r="I9" s="12" t="s">
        <v>16</v>
      </c>
      <c r="J9" s="9" t="s">
        <v>35</v>
      </c>
      <c r="K9" s="1" t="b">
        <f>AND(F9&lt;0,G9&lt;0,H9&gt;0)</f>
        <v>0</v>
      </c>
      <c r="L9" s="1" t="b">
        <f>AND(F9=0,G9&lt;0,H9&gt;0)</f>
        <v>0</v>
      </c>
      <c r="M9" s="1" t="b">
        <f>AND(F9&gt;0,G9&lt;0,H9&gt;0)</f>
        <v>0</v>
      </c>
      <c r="N9" s="1" t="b">
        <f>AND(F9&gt;0,G9=0,H9&gt;0)</f>
        <v>0</v>
      </c>
      <c r="O9" s="1" t="b">
        <f>AND(F9&gt;0,G9=0,H9=0)</f>
        <v>0</v>
      </c>
      <c r="P9" s="1" t="b">
        <f>AND(F9&gt;0,G9&lt;0,H9&lt;0)</f>
        <v>1</v>
      </c>
      <c r="Q9" s="1" t="b">
        <f>AND(F9&gt;0,G9=0,H9&lt;0)</f>
        <v>0</v>
      </c>
      <c r="R9" s="1" t="b">
        <f>AND(F9&gt;0,G9&gt;0,H9=0)</f>
        <v>0</v>
      </c>
      <c r="S9" s="1" t="b">
        <f>AND(F9&gt;0,G9&gt;0,H9&gt;0)</f>
        <v>0</v>
      </c>
      <c r="T9" s="1" t="b">
        <f>AND(F9&gt;0,G9&gt;0,H9&lt;0)</f>
        <v>0</v>
      </c>
    </row>
    <row r="10" spans="1:20">
      <c r="A10" s="11" t="s">
        <v>5</v>
      </c>
      <c r="B10" s="5" t="s">
        <v>6</v>
      </c>
      <c r="C10" s="6">
        <v>0.54861111111111105</v>
      </c>
      <c r="D10" s="6">
        <v>0.58333333333333337</v>
      </c>
      <c r="E10" s="7" t="e">
        <f>((D10-#REF!)*(#REF!-C10))</f>
        <v>#REF!</v>
      </c>
      <c r="F10" s="8">
        <f t="shared" si="0"/>
        <v>4.1666666666666741E-2</v>
      </c>
      <c r="G10" s="8">
        <f t="shared" si="1"/>
        <v>0</v>
      </c>
      <c r="H10" s="8">
        <f t="shared" si="2"/>
        <v>-6.9444444444444198E-3</v>
      </c>
      <c r="I10" s="12" t="s">
        <v>17</v>
      </c>
      <c r="J10" s="9" t="s">
        <v>36</v>
      </c>
      <c r="K10" s="1" t="b">
        <f>AND(F10&lt;0,G10&lt;0,H10&gt;0)</f>
        <v>0</v>
      </c>
      <c r="L10" s="1" t="b">
        <f>AND(F10=0,G10&lt;0,H10&gt;0)</f>
        <v>0</v>
      </c>
      <c r="M10" s="1" t="b">
        <f>AND(F10&gt;0,G10&lt;0,H10&gt;0)</f>
        <v>0</v>
      </c>
      <c r="N10" s="1" t="b">
        <f>AND(F10&gt;0,G10=0,H10&gt;0)</f>
        <v>0</v>
      </c>
      <c r="O10" s="1" t="b">
        <f>AND(F10&gt;0,G10=0,H10=0)</f>
        <v>0</v>
      </c>
      <c r="P10" s="1" t="b">
        <f>AND(F10&gt;0,G10&lt;0,H10&lt;0)</f>
        <v>0</v>
      </c>
      <c r="Q10" s="1" t="b">
        <f>AND(F10&gt;0,G10=0,H10&lt;0)</f>
        <v>1</v>
      </c>
      <c r="R10" s="1" t="b">
        <f>AND(F10&gt;0,G10&gt;0,H10=0)</f>
        <v>0</v>
      </c>
      <c r="S10" s="1" t="b">
        <f>AND(F10&gt;0,G10&gt;0,H10&gt;0)</f>
        <v>0</v>
      </c>
      <c r="T10" s="1" t="b">
        <f>AND(F10&gt;0,G10&gt;0,H10&lt;0)</f>
        <v>0</v>
      </c>
    </row>
    <row r="11" spans="1:20">
      <c r="A11" s="11" t="s">
        <v>5</v>
      </c>
      <c r="B11" s="5" t="s">
        <v>8</v>
      </c>
      <c r="C11" s="6">
        <v>0.54166666666666663</v>
      </c>
      <c r="D11" s="6">
        <v>0.625</v>
      </c>
      <c r="E11" s="7" t="e">
        <f>((D11-#REF!)*(#REF!-C11))</f>
        <v>#REF!</v>
      </c>
      <c r="F11" s="8">
        <f t="shared" si="0"/>
        <v>8.333333333333337E-2</v>
      </c>
      <c r="G11" s="8">
        <f t="shared" si="1"/>
        <v>4.166666666666663E-2</v>
      </c>
      <c r="H11" s="8">
        <f t="shared" si="2"/>
        <v>0</v>
      </c>
      <c r="I11" s="12" t="s">
        <v>18</v>
      </c>
      <c r="J11" s="9" t="s">
        <v>37</v>
      </c>
      <c r="K11" s="1" t="b">
        <f>AND(F11&lt;0,G11&lt;0,H11&gt;0)</f>
        <v>0</v>
      </c>
      <c r="L11" s="1" t="b">
        <f>AND(F11=0,G11&lt;0,H11&gt;0)</f>
        <v>0</v>
      </c>
      <c r="M11" s="1" t="b">
        <f>AND(F11&gt;0,G11&lt;0,H11&gt;0)</f>
        <v>0</v>
      </c>
      <c r="N11" s="1" t="b">
        <f>AND(F11&gt;0,G11=0,H11&gt;0)</f>
        <v>0</v>
      </c>
      <c r="O11" s="1" t="b">
        <f>AND(F11&gt;0,G11=0,H11=0)</f>
        <v>0</v>
      </c>
      <c r="P11" s="1" t="b">
        <f>AND(F11&gt;0,G11&lt;0,H11&lt;0)</f>
        <v>0</v>
      </c>
      <c r="Q11" s="1" t="b">
        <f>AND(F11&gt;0,G11=0,H11&lt;0)</f>
        <v>0</v>
      </c>
      <c r="R11" s="1" t="b">
        <f>AND(F11&gt;0,G11&gt;0,H11=0)</f>
        <v>1</v>
      </c>
      <c r="S11" s="1" t="b">
        <f>AND(F11&gt;0,G11&gt;0,H11&gt;0)</f>
        <v>0</v>
      </c>
      <c r="T11" s="1" t="b">
        <f>AND(F11&gt;0,G11&gt;0,H11&lt;0)</f>
        <v>0</v>
      </c>
    </row>
    <row r="12" spans="1:20">
      <c r="A12" s="5" t="s">
        <v>3</v>
      </c>
      <c r="B12" s="5" t="s">
        <v>8</v>
      </c>
      <c r="C12" s="6">
        <v>0.45833333333333331</v>
      </c>
      <c r="D12" s="6">
        <v>0.625</v>
      </c>
      <c r="E12" s="7" t="e">
        <f>((D12-#REF!)*(#REF!-C12))</f>
        <v>#REF!</v>
      </c>
      <c r="F12" s="8">
        <f t="shared" si="0"/>
        <v>8.333333333333337E-2</v>
      </c>
      <c r="G12" s="8">
        <f t="shared" si="1"/>
        <v>4.166666666666663E-2</v>
      </c>
      <c r="H12" s="8">
        <f t="shared" si="2"/>
        <v>8.3333333333333315E-2</v>
      </c>
      <c r="I12" s="12" t="s">
        <v>19</v>
      </c>
      <c r="J12" s="9" t="s">
        <v>38</v>
      </c>
      <c r="K12" s="1" t="b">
        <f>AND(F12&lt;0,G12&lt;0,H12&gt;0)</f>
        <v>0</v>
      </c>
      <c r="L12" s="1" t="b">
        <f>AND(F12=0,G12&lt;0,H12&gt;0)</f>
        <v>0</v>
      </c>
      <c r="M12" s="1" t="b">
        <f>AND(F12&gt;0,G12&lt;0,H12&gt;0)</f>
        <v>0</v>
      </c>
      <c r="N12" s="1" t="b">
        <f>AND(F12&gt;0,G12=0,H12&gt;0)</f>
        <v>0</v>
      </c>
      <c r="O12" s="1" t="b">
        <f>AND(F12&gt;0,G12=0,H12=0)</f>
        <v>0</v>
      </c>
      <c r="P12" s="1" t="b">
        <f>AND(F12&gt;0,G12&lt;0,H12&lt;0)</f>
        <v>0</v>
      </c>
      <c r="Q12" s="1" t="b">
        <f>AND(F12&gt;0,G12=0,H12&lt;0)</f>
        <v>0</v>
      </c>
      <c r="R12" s="1" t="b">
        <f>AND(F12&gt;0,G12&gt;0,H12=0)</f>
        <v>0</v>
      </c>
      <c r="S12" s="1" t="b">
        <f>AND(F12&gt;0,G12&gt;0,H12&gt;0)</f>
        <v>1</v>
      </c>
      <c r="T12" s="1" t="b">
        <f>AND(F12&gt;0,G12&gt;0,H12&lt;0)</f>
        <v>0</v>
      </c>
    </row>
    <row r="13" spans="1:20">
      <c r="A13" s="5" t="s">
        <v>8</v>
      </c>
      <c r="B13" s="5" t="s">
        <v>8</v>
      </c>
      <c r="C13" s="6">
        <v>0.625</v>
      </c>
      <c r="D13" s="6">
        <v>0.66666666666666663</v>
      </c>
      <c r="E13" s="7" t="e">
        <f>((D13-#REF!)*(#REF!-C13))</f>
        <v>#REF!</v>
      </c>
      <c r="F13" s="8">
        <f t="shared" si="0"/>
        <v>0.125</v>
      </c>
      <c r="G13" s="8">
        <f t="shared" si="1"/>
        <v>8.3333333333333259E-2</v>
      </c>
      <c r="H13" s="8">
        <f t="shared" si="2"/>
        <v>-8.333333333333337E-2</v>
      </c>
      <c r="I13" s="12" t="s">
        <v>20</v>
      </c>
      <c r="J13" s="9" t="s">
        <v>39</v>
      </c>
      <c r="K13" s="1" t="b">
        <f>AND(F13&lt;0,G13&lt;0,H13&gt;0)</f>
        <v>0</v>
      </c>
      <c r="L13" s="1" t="b">
        <f>AND(F13=0,G13&lt;0,H13&gt;0)</f>
        <v>0</v>
      </c>
      <c r="M13" s="1" t="b">
        <f>AND(F13&gt;0,G13&lt;0,H13&gt;0)</f>
        <v>0</v>
      </c>
      <c r="N13" s="1" t="b">
        <f>AND(F13&gt;0,G13=0,H13&gt;0)</f>
        <v>0</v>
      </c>
      <c r="O13" s="1" t="b">
        <f>AND(F13&gt;0,G13=0,H13=0)</f>
        <v>0</v>
      </c>
      <c r="P13" s="1" t="b">
        <f>AND(F13&gt;0,G13&lt;0,H13&lt;0)</f>
        <v>0</v>
      </c>
      <c r="Q13" s="1" t="b">
        <f>AND(F13&gt;0,G13=0,H13&lt;0)</f>
        <v>0</v>
      </c>
      <c r="R13" s="1" t="b">
        <f>AND(F13&gt;0,G13&gt;0,H13=0)</f>
        <v>0</v>
      </c>
      <c r="S13" s="1" t="b">
        <f>AND(F13&gt;0,G13&gt;0,H13&gt;0)</f>
        <v>0</v>
      </c>
      <c r="T13" s="1" t="b">
        <f>AND(F13&gt;0,G13&gt;0,H13&lt;0)</f>
        <v>1</v>
      </c>
    </row>
    <row r="15" spans="1:20">
      <c r="A15" s="13" t="s">
        <v>9</v>
      </c>
      <c r="B15" s="1" t="s">
        <v>29</v>
      </c>
      <c r="C15" s="1" t="s">
        <v>47</v>
      </c>
    </row>
    <row r="16" spans="1:20">
      <c r="A16" s="13" t="s">
        <v>21</v>
      </c>
      <c r="B16" s="1" t="s">
        <v>12</v>
      </c>
    </row>
    <row r="17" spans="1:14">
      <c r="A17" s="13" t="s">
        <v>22</v>
      </c>
      <c r="B17" s="1" t="s">
        <v>11</v>
      </c>
    </row>
    <row r="18" spans="1:14">
      <c r="A18" s="13" t="s">
        <v>23</v>
      </c>
      <c r="B18" s="1" t="s">
        <v>40</v>
      </c>
    </row>
    <row r="19" spans="1:14">
      <c r="A19" s="13" t="s">
        <v>25</v>
      </c>
      <c r="B19" s="1" t="s">
        <v>41</v>
      </c>
    </row>
    <row r="20" spans="1:14">
      <c r="A20" s="13" t="s">
        <v>26</v>
      </c>
      <c r="B20" s="1" t="s">
        <v>45</v>
      </c>
    </row>
    <row r="21" spans="1:14">
      <c r="A21" s="13" t="s">
        <v>27</v>
      </c>
      <c r="B21" s="1" t="s">
        <v>42</v>
      </c>
    </row>
    <row r="22" spans="1:14">
      <c r="A22" s="13" t="s">
        <v>24</v>
      </c>
      <c r="B22" s="1" t="s">
        <v>43</v>
      </c>
    </row>
    <row r="23" spans="1:14">
      <c r="A23" s="13" t="s">
        <v>28</v>
      </c>
      <c r="B23" s="1" t="s">
        <v>44</v>
      </c>
    </row>
    <row r="27" spans="1:14" ht="18.75">
      <c r="B27" s="16" t="s">
        <v>48</v>
      </c>
      <c r="C27" s="16"/>
      <c r="D27" s="16"/>
      <c r="E27" s="16"/>
      <c r="F27" s="16"/>
    </row>
    <row r="28" spans="1:14">
      <c r="B28" s="2" t="s">
        <v>0</v>
      </c>
      <c r="C28" s="3">
        <v>0.54166666666666663</v>
      </c>
      <c r="D28" s="3">
        <v>0.58333333333333337</v>
      </c>
    </row>
    <row r="29" spans="1:14">
      <c r="I29" s="4" t="s">
        <v>1</v>
      </c>
      <c r="J29" s="4" t="s">
        <v>2</v>
      </c>
    </row>
    <row r="30" spans="1:14">
      <c r="C30" s="6">
        <v>0.45833333333333331</v>
      </c>
      <c r="D30" s="6">
        <v>0.5</v>
      </c>
      <c r="F30" s="17" t="str">
        <f>IF((D30-C$28)=0,"Б",IF((D30-C$28)&lt;0,"А",IF((C$28-C30)=0,IF((D30-D$28)=0,"Д","З"),IF((D30-D$28)&gt;0,IF((C$28-C30)&gt;0,"И","К"),IF((D30-D$28)&lt;0,IF((C$28-C30)&gt;0,"В","Е"),IF((C$28-C30)&lt;0,"Ж","Г"))))))</f>
        <v>А</v>
      </c>
      <c r="H30" s="12" t="s">
        <v>11</v>
      </c>
      <c r="I30" s="5" t="s">
        <v>3</v>
      </c>
      <c r="J30" s="5" t="s">
        <v>3</v>
      </c>
      <c r="L30" s="14"/>
      <c r="M30" s="15" t="s">
        <v>46</v>
      </c>
      <c r="N30" s="14"/>
    </row>
    <row r="31" spans="1:14">
      <c r="C31" s="6">
        <v>0.5</v>
      </c>
      <c r="D31" s="6">
        <v>0.54166666666666663</v>
      </c>
      <c r="F31" s="17" t="str">
        <f t="shared" ref="F31:F39" si="3">IF((D31-C$28)=0,"Б",IF((D31-C$28)&lt;0,"А",IF((C$28-C31)=0,IF((D31-D$28)=0,"Д","З"),IF((D31-D$28)&gt;0,IF((C$28-C31)&gt;0,"И","К"),IF((D31-D$28)&lt;0,IF((C$28-C31)&gt;0,"В","Е"),IF((C$28-C31)&lt;0,"Ж","Г"))))))</f>
        <v>Б</v>
      </c>
      <c r="H31" s="12" t="s">
        <v>12</v>
      </c>
      <c r="I31" s="5" t="s">
        <v>3</v>
      </c>
      <c r="J31" s="5" t="s">
        <v>4</v>
      </c>
    </row>
    <row r="32" spans="1:14">
      <c r="C32" s="6">
        <v>0.5</v>
      </c>
      <c r="D32" s="6">
        <v>0.5625</v>
      </c>
      <c r="F32" s="17" t="str">
        <f t="shared" si="3"/>
        <v>В</v>
      </c>
      <c r="H32" s="12" t="s">
        <v>13</v>
      </c>
      <c r="I32" s="5" t="s">
        <v>3</v>
      </c>
      <c r="J32" s="5" t="s">
        <v>5</v>
      </c>
    </row>
    <row r="33" spans="3:10">
      <c r="C33" s="6">
        <v>0.45833333333333331</v>
      </c>
      <c r="D33" s="6">
        <v>0.58333333333333337</v>
      </c>
      <c r="F33" s="17" t="str">
        <f t="shared" si="3"/>
        <v>Г</v>
      </c>
      <c r="H33" s="12" t="s">
        <v>14</v>
      </c>
      <c r="I33" s="5" t="s">
        <v>3</v>
      </c>
      <c r="J33" s="5" t="s">
        <v>6</v>
      </c>
    </row>
    <row r="34" spans="3:10">
      <c r="C34" s="6">
        <v>0.54166666666666663</v>
      </c>
      <c r="D34" s="6">
        <v>0.58333333333333337</v>
      </c>
      <c r="F34" s="17" t="str">
        <f t="shared" si="3"/>
        <v>Д</v>
      </c>
      <c r="H34" s="12" t="s">
        <v>15</v>
      </c>
      <c r="I34" s="10" t="s">
        <v>7</v>
      </c>
      <c r="J34" s="10"/>
    </row>
    <row r="35" spans="3:10">
      <c r="C35" s="6">
        <v>0.54861111111111105</v>
      </c>
      <c r="D35" s="6">
        <v>0.57638888888888895</v>
      </c>
      <c r="F35" s="17" t="str">
        <f t="shared" si="3"/>
        <v>Е</v>
      </c>
      <c r="H35" s="12" t="s">
        <v>16</v>
      </c>
      <c r="I35" s="11" t="s">
        <v>5</v>
      </c>
      <c r="J35" s="11" t="s">
        <v>5</v>
      </c>
    </row>
    <row r="36" spans="3:10">
      <c r="C36" s="6">
        <v>0.54861111111111105</v>
      </c>
      <c r="D36" s="6">
        <v>0.58333333333333337</v>
      </c>
      <c r="F36" s="17" t="str">
        <f t="shared" si="3"/>
        <v>Ж</v>
      </c>
      <c r="H36" s="12" t="s">
        <v>17</v>
      </c>
      <c r="I36" s="11" t="s">
        <v>5</v>
      </c>
      <c r="J36" s="5" t="s">
        <v>6</v>
      </c>
    </row>
    <row r="37" spans="3:10">
      <c r="C37" s="6">
        <v>0.54166666666666663</v>
      </c>
      <c r="D37" s="6">
        <v>0.625</v>
      </c>
      <c r="F37" s="17" t="str">
        <f t="shared" si="3"/>
        <v>З</v>
      </c>
      <c r="H37" s="12" t="s">
        <v>18</v>
      </c>
      <c r="I37" s="11" t="s">
        <v>5</v>
      </c>
      <c r="J37" s="5" t="s">
        <v>8</v>
      </c>
    </row>
    <row r="38" spans="3:10">
      <c r="C38" s="6">
        <v>0.45833333333333331</v>
      </c>
      <c r="D38" s="6">
        <v>0.625</v>
      </c>
      <c r="F38" s="17" t="str">
        <f t="shared" si="3"/>
        <v>И</v>
      </c>
      <c r="H38" s="12" t="s">
        <v>19</v>
      </c>
      <c r="I38" s="5" t="s">
        <v>3</v>
      </c>
      <c r="J38" s="5" t="s">
        <v>8</v>
      </c>
    </row>
    <row r="39" spans="3:10">
      <c r="C39" s="6">
        <v>0.625</v>
      </c>
      <c r="D39" s="6">
        <v>0.66666666666666663</v>
      </c>
      <c r="F39" s="17" t="str">
        <f t="shared" si="3"/>
        <v>К</v>
      </c>
      <c r="H39" s="12" t="s">
        <v>20</v>
      </c>
      <c r="I39" s="5" t="s">
        <v>8</v>
      </c>
      <c r="J39" s="5" t="s">
        <v>8</v>
      </c>
    </row>
  </sheetData>
  <mergeCells count="4">
    <mergeCell ref="A8:B8"/>
    <mergeCell ref="I34:J34"/>
    <mergeCell ref="B27:F27"/>
    <mergeCell ref="K3:T3"/>
  </mergeCells>
  <conditionalFormatting sqref="K4:T13">
    <cfRule type="cellIs" dxfId="0" priority="1" operator="equal">
      <formula>$K$4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Дата</vt:lpstr>
    </vt:vector>
  </TitlesOfParts>
  <Company>reb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Куракин</dc:creator>
  <cp:lastModifiedBy>Куракин</cp:lastModifiedBy>
  <cp:lastPrinted>2015-12-08T14:10:57Z</cp:lastPrinted>
  <dcterms:created xsi:type="dcterms:W3CDTF">2015-12-08T12:58:30Z</dcterms:created>
  <dcterms:modified xsi:type="dcterms:W3CDTF">2015-12-08T15:15:14Z</dcterms:modified>
</cp:coreProperties>
</file>