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0730" windowHeight="7725" activeTab="1"/>
  </bookViews>
  <sheets>
    <sheet name="Лист2" sheetId="2" r:id="rId1"/>
    <sheet name="результат" sheetId="3" r:id="rId2"/>
  </sheets>
  <calcPr calcId="144525"/>
</workbook>
</file>

<file path=xl/calcChain.xml><?xml version="1.0" encoding="utf-8"?>
<calcChain xmlns="http://schemas.openxmlformats.org/spreadsheetml/2006/main">
  <c r="D15" i="3" l="1"/>
  <c r="D10" i="3"/>
  <c r="D11" i="3"/>
  <c r="D12" i="3"/>
  <c r="D13" i="3"/>
  <c r="D14" i="3"/>
  <c r="C10" i="3"/>
  <c r="C11" i="3"/>
  <c r="C12" i="3"/>
  <c r="C13" i="3"/>
  <c r="C14" i="3"/>
  <c r="C15" i="3"/>
  <c r="D4" i="3"/>
  <c r="D5" i="3"/>
  <c r="D6" i="3"/>
  <c r="D7" i="3"/>
  <c r="D8" i="3"/>
  <c r="D9" i="3"/>
  <c r="D3" i="3"/>
  <c r="C4" i="3"/>
  <c r="C5" i="3"/>
  <c r="C6" i="3"/>
  <c r="C7" i="3"/>
  <c r="C8" i="3"/>
  <c r="C9" i="3"/>
  <c r="C3" i="3"/>
</calcChain>
</file>

<file path=xl/sharedStrings.xml><?xml version="1.0" encoding="utf-8"?>
<sst xmlns="http://schemas.openxmlformats.org/spreadsheetml/2006/main" count="195" uniqueCount="77">
  <si>
    <t>ВИКО-ТЕХНО</t>
  </si>
  <si>
    <t>daybyday.by</t>
  </si>
  <si>
    <t>Мин. цена</t>
  </si>
  <si>
    <t>Макс. цена</t>
  </si>
  <si>
    <t>Ср. цена</t>
  </si>
  <si>
    <t>Магазин 1</t>
  </si>
  <si>
    <t>Цена 1</t>
  </si>
  <si>
    <t>Цена доставки 1</t>
  </si>
  <si>
    <t>Срок доставки 1</t>
  </si>
  <si>
    <t>Магазин 2</t>
  </si>
  <si>
    <t>Цена 2</t>
  </si>
  <si>
    <t>Цена доставки 2</t>
  </si>
  <si>
    <t>Срок доставки 2</t>
  </si>
  <si>
    <t>Магазин 3</t>
  </si>
  <si>
    <t>Цена 3</t>
  </si>
  <si>
    <t>Цена доставки 3</t>
  </si>
  <si>
    <t>Срок доставки 3</t>
  </si>
  <si>
    <t>Магазин 4</t>
  </si>
  <si>
    <t>Цена 4</t>
  </si>
  <si>
    <t>Цена доставки 4</t>
  </si>
  <si>
    <t>Срок доставки 4</t>
  </si>
  <si>
    <t>Магазин 5</t>
  </si>
  <si>
    <t>Цена 5</t>
  </si>
  <si>
    <t>Раздел</t>
  </si>
  <si>
    <t>Производитель</t>
  </si>
  <si>
    <t>ID товара</t>
  </si>
  <si>
    <t>Название</t>
  </si>
  <si>
    <t>Ссылка на товар</t>
  </si>
  <si>
    <t>Картриджи для принтеров и МФУ</t>
  </si>
  <si>
    <t>Совместимый с Xerox</t>
  </si>
  <si>
    <t>006R01179</t>
  </si>
  <si>
    <t>http://catalog.onliner.by/cartridges/xerox_compat/0006r01179</t>
  </si>
  <si>
    <t>kartrig.by</t>
  </si>
  <si>
    <t>50000.0000</t>
  </si>
  <si>
    <t>Toner.by</t>
  </si>
  <si>
    <t>006R01182</t>
  </si>
  <si>
    <t>http://catalog.onliner.by/cartridges/xerox_compat/0006r01182</t>
  </si>
  <si>
    <t>006R01278</t>
  </si>
  <si>
    <t>http://catalog.onliner.by/cartridges/xerox_compat/0006r01278</t>
  </si>
  <si>
    <t>006R01400</t>
  </si>
  <si>
    <t>http://catalog.onliner.by/cartridges/xerox_compat/0006r01400</t>
  </si>
  <si>
    <t>006R01401</t>
  </si>
  <si>
    <t>http://catalog.onliner.by/cartridges/xerox_compat/0006r01401</t>
  </si>
  <si>
    <t>Совместимый с Lexmark</t>
  </si>
  <si>
    <t>26 (010N0026E)</t>
  </si>
  <si>
    <t>http://catalog.onliner.by/cartridges/lexmark_compat/0010n0026e</t>
  </si>
  <si>
    <t>smartprint.shop.by</t>
  </si>
  <si>
    <t>DRUKAR</t>
  </si>
  <si>
    <t>0.0000</t>
  </si>
  <si>
    <t>11.BY</t>
  </si>
  <si>
    <t>17 (010N0217E)</t>
  </si>
  <si>
    <t>http://catalog.onliner.by/cartridges/lexmark_compat/0010n0217e</t>
  </si>
  <si>
    <t>27 (010N0227E)</t>
  </si>
  <si>
    <t>http://catalog.onliner.by/cartridges/lexmark_compat/0010n0227e</t>
  </si>
  <si>
    <t>Детские велосипеды</t>
  </si>
  <si>
    <t>Amigo</t>
  </si>
  <si>
    <t>001 16 Junior</t>
  </si>
  <si>
    <t>http://catalog.onliner.by/kidsbike/amigobike/00116junior</t>
  </si>
  <si>
    <t>sport-shop.by</t>
  </si>
  <si>
    <t>001 16 Bella</t>
  </si>
  <si>
    <t>http://catalog.onliner.by/kidsbike/amigobike/00116w</t>
  </si>
  <si>
    <t>013R00589</t>
  </si>
  <si>
    <t>http://catalog.onliner.by/cartridges/xerox_compat/0013r00589</t>
  </si>
  <si>
    <t>013R00601</t>
  </si>
  <si>
    <t>http://catalog.onliner.by/cartridges/xerox_compat/0013r00601</t>
  </si>
  <si>
    <t>013R00606</t>
  </si>
  <si>
    <t>http://catalog.onliner.by/cartridges/xerox_compat/0013r00606</t>
  </si>
  <si>
    <t>КопиксПринт</t>
  </si>
  <si>
    <t>013R00607</t>
  </si>
  <si>
    <t>http://catalog.onliner.by/cartridges/xerox_compat/0013r00607</t>
  </si>
  <si>
    <t>013R00621</t>
  </si>
  <si>
    <t>http://catalog.onliner.by/cartridges/xerox_compat/0013r00621</t>
  </si>
  <si>
    <t>013R00623</t>
  </si>
  <si>
    <t>http://catalog.onliner.by/cartridges/xerox_compat/0013r00623</t>
  </si>
  <si>
    <t>013R00625</t>
  </si>
  <si>
    <t>http://catalog.onliner.by/cartridges/xerox_compat/0013r00625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</si>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</sst>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J1" sqref="J1"/>
    </sheetView>
  </sheetViews>
  <sheetFormatPr defaultRowHeight="15" x14ac:dyDescent="0.25"/>
  <cols>
    <col min="1" max="1" width="12.85546875" customWidth="1"/>
    <col min="3" max="3" width="7.7109375" customWidth="1"/>
    <col min="5" max="5" width="11.42578125" customWidth="1"/>
    <col min="9" max="9" width="11.85546875" customWidth="1"/>
    <col min="13" max="13" width="11.7109375" customWidth="1"/>
  </cols>
  <sheetData>
    <row r="1" spans="1:26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</row>
    <row r="2" spans="1:26" x14ac:dyDescent="0.25">
      <c r="A2" t="s">
        <v>28</v>
      </c>
      <c r="B2" t="s">
        <v>29</v>
      </c>
      <c r="C2">
        <v>12</v>
      </c>
      <c r="D2" t="s">
        <v>30</v>
      </c>
      <c r="E2" t="s">
        <v>31</v>
      </c>
      <c r="F2">
        <v>410000</v>
      </c>
      <c r="G2">
        <v>684000</v>
      </c>
      <c r="H2">
        <v>571250</v>
      </c>
      <c r="I2" t="s">
        <v>32</v>
      </c>
      <c r="J2">
        <v>410000</v>
      </c>
      <c r="K2" t="s">
        <v>33</v>
      </c>
      <c r="L2">
        <v>1</v>
      </c>
      <c r="M2" t="s">
        <v>1</v>
      </c>
      <c r="N2">
        <v>684000</v>
      </c>
      <c r="O2" t="s">
        <v>33</v>
      </c>
      <c r="P2">
        <v>1</v>
      </c>
      <c r="Q2" t="s">
        <v>34</v>
      </c>
      <c r="R2">
        <v>573500</v>
      </c>
      <c r="S2" t="s">
        <v>33</v>
      </c>
      <c r="T2">
        <v>1</v>
      </c>
      <c r="U2" t="s">
        <v>34</v>
      </c>
      <c r="V2">
        <v>617500</v>
      </c>
      <c r="W2" t="s">
        <v>33</v>
      </c>
      <c r="X2">
        <v>1</v>
      </c>
    </row>
    <row r="3" spans="1:26" x14ac:dyDescent="0.25">
      <c r="A3" t="s">
        <v>28</v>
      </c>
      <c r="B3" t="s">
        <v>29</v>
      </c>
      <c r="C3">
        <v>13</v>
      </c>
      <c r="D3" t="s">
        <v>35</v>
      </c>
      <c r="E3" t="s">
        <v>36</v>
      </c>
      <c r="F3">
        <v>675000</v>
      </c>
      <c r="G3">
        <v>1083000</v>
      </c>
      <c r="H3">
        <v>833300</v>
      </c>
      <c r="I3" t="s">
        <v>32</v>
      </c>
      <c r="J3">
        <v>675000</v>
      </c>
      <c r="K3" t="s">
        <v>33</v>
      </c>
      <c r="L3">
        <v>1</v>
      </c>
      <c r="M3" t="s">
        <v>1</v>
      </c>
      <c r="N3">
        <v>1083000</v>
      </c>
      <c r="O3" t="s">
        <v>33</v>
      </c>
      <c r="P3">
        <v>1</v>
      </c>
      <c r="Q3" t="s">
        <v>34</v>
      </c>
      <c r="R3">
        <v>758500</v>
      </c>
      <c r="S3" t="s">
        <v>33</v>
      </c>
      <c r="T3">
        <v>21</v>
      </c>
      <c r="U3" t="s">
        <v>34</v>
      </c>
      <c r="V3">
        <v>816700</v>
      </c>
      <c r="W3" t="s">
        <v>33</v>
      </c>
      <c r="X3">
        <v>21</v>
      </c>
    </row>
    <row r="4" spans="1:26" x14ac:dyDescent="0.25">
      <c r="A4" t="s">
        <v>28</v>
      </c>
      <c r="B4" t="s">
        <v>29</v>
      </c>
      <c r="C4">
        <v>18</v>
      </c>
      <c r="D4" t="s">
        <v>37</v>
      </c>
      <c r="E4" t="s">
        <v>38</v>
      </c>
      <c r="F4">
        <v>550000</v>
      </c>
      <c r="G4">
        <v>956200</v>
      </c>
      <c r="H4">
        <v>798050</v>
      </c>
      <c r="I4" t="s">
        <v>32</v>
      </c>
      <c r="J4">
        <v>550000</v>
      </c>
      <c r="K4" t="s">
        <v>33</v>
      </c>
      <c r="L4">
        <v>1</v>
      </c>
      <c r="M4" t="s">
        <v>1</v>
      </c>
      <c r="N4">
        <v>798000</v>
      </c>
      <c r="O4" t="s">
        <v>33</v>
      </c>
      <c r="P4">
        <v>1</v>
      </c>
      <c r="Q4" t="s">
        <v>34</v>
      </c>
      <c r="R4">
        <v>888000</v>
      </c>
      <c r="S4" t="s">
        <v>33</v>
      </c>
      <c r="T4">
        <v>21</v>
      </c>
      <c r="U4" t="s">
        <v>34</v>
      </c>
      <c r="V4">
        <v>956200</v>
      </c>
      <c r="W4" t="s">
        <v>33</v>
      </c>
      <c r="X4">
        <v>21</v>
      </c>
    </row>
    <row r="5" spans="1:26" x14ac:dyDescent="0.25">
      <c r="A5" t="s">
        <v>28</v>
      </c>
      <c r="B5" t="s">
        <v>29</v>
      </c>
      <c r="C5">
        <v>22</v>
      </c>
      <c r="D5" t="s">
        <v>39</v>
      </c>
      <c r="E5" t="s">
        <v>40</v>
      </c>
      <c r="F5">
        <v>1961000</v>
      </c>
      <c r="G5">
        <v>2111500</v>
      </c>
      <c r="H5">
        <v>2036250</v>
      </c>
      <c r="I5" t="s">
        <v>34</v>
      </c>
      <c r="J5">
        <v>1961000</v>
      </c>
      <c r="K5" t="s">
        <v>33</v>
      </c>
      <c r="L5">
        <v>21</v>
      </c>
      <c r="M5" t="s">
        <v>34</v>
      </c>
      <c r="N5">
        <v>2111500</v>
      </c>
      <c r="O5" t="s">
        <v>33</v>
      </c>
      <c r="P5">
        <v>21</v>
      </c>
    </row>
    <row r="6" spans="1:26" x14ac:dyDescent="0.25">
      <c r="A6" t="s">
        <v>28</v>
      </c>
      <c r="B6" t="s">
        <v>29</v>
      </c>
      <c r="C6">
        <v>23</v>
      </c>
      <c r="D6" t="s">
        <v>41</v>
      </c>
      <c r="E6" t="s">
        <v>42</v>
      </c>
      <c r="F6">
        <v>1961000</v>
      </c>
      <c r="G6">
        <v>2111500</v>
      </c>
      <c r="H6">
        <v>2036250</v>
      </c>
      <c r="I6" t="s">
        <v>34</v>
      </c>
      <c r="J6">
        <v>1961000</v>
      </c>
      <c r="K6" t="s">
        <v>33</v>
      </c>
      <c r="L6">
        <v>21</v>
      </c>
      <c r="M6" t="s">
        <v>34</v>
      </c>
      <c r="N6">
        <v>2111500</v>
      </c>
      <c r="O6" t="s">
        <v>33</v>
      </c>
      <c r="P6">
        <v>21</v>
      </c>
    </row>
    <row r="7" spans="1:26" x14ac:dyDescent="0.25">
      <c r="A7" t="s">
        <v>28</v>
      </c>
      <c r="B7" t="s">
        <v>43</v>
      </c>
      <c r="C7">
        <v>31</v>
      </c>
      <c r="D7" t="s">
        <v>44</v>
      </c>
      <c r="E7" t="s">
        <v>45</v>
      </c>
      <c r="F7">
        <v>300000</v>
      </c>
      <c r="G7">
        <v>480000</v>
      </c>
      <c r="H7">
        <v>381333</v>
      </c>
      <c r="I7" t="s">
        <v>46</v>
      </c>
      <c r="J7">
        <v>300000</v>
      </c>
      <c r="K7" t="s">
        <v>33</v>
      </c>
      <c r="L7">
        <v>1</v>
      </c>
      <c r="M7" t="s">
        <v>47</v>
      </c>
      <c r="N7">
        <v>364000</v>
      </c>
      <c r="O7" t="s">
        <v>48</v>
      </c>
      <c r="P7">
        <v>0</v>
      </c>
      <c r="Q7" t="s">
        <v>49</v>
      </c>
      <c r="R7">
        <v>480000</v>
      </c>
      <c r="S7" t="s">
        <v>48</v>
      </c>
      <c r="T7">
        <v>1</v>
      </c>
    </row>
    <row r="8" spans="1:26" x14ac:dyDescent="0.25">
      <c r="A8" t="s">
        <v>28</v>
      </c>
      <c r="B8" t="s">
        <v>43</v>
      </c>
      <c r="C8">
        <v>32</v>
      </c>
      <c r="D8" t="s">
        <v>50</v>
      </c>
      <c r="E8" t="s">
        <v>51</v>
      </c>
      <c r="F8">
        <v>360000</v>
      </c>
      <c r="G8">
        <v>364000</v>
      </c>
      <c r="H8">
        <v>362000</v>
      </c>
      <c r="I8" t="s">
        <v>47</v>
      </c>
      <c r="J8">
        <v>364000</v>
      </c>
      <c r="K8" t="s">
        <v>48</v>
      </c>
      <c r="L8">
        <v>0</v>
      </c>
      <c r="M8" t="s">
        <v>49</v>
      </c>
      <c r="N8">
        <v>360000</v>
      </c>
      <c r="O8" t="s">
        <v>48</v>
      </c>
      <c r="P8">
        <v>1</v>
      </c>
    </row>
    <row r="9" spans="1:26" x14ac:dyDescent="0.25">
      <c r="A9" t="s">
        <v>28</v>
      </c>
      <c r="B9" t="s">
        <v>43</v>
      </c>
      <c r="C9">
        <v>33</v>
      </c>
      <c r="D9" t="s">
        <v>52</v>
      </c>
      <c r="E9" t="s">
        <v>53</v>
      </c>
      <c r="F9">
        <v>364000</v>
      </c>
      <c r="G9">
        <v>380000</v>
      </c>
      <c r="H9">
        <v>372000</v>
      </c>
      <c r="I9" t="s">
        <v>47</v>
      </c>
      <c r="J9">
        <v>364000</v>
      </c>
      <c r="K9" t="s">
        <v>48</v>
      </c>
      <c r="L9">
        <v>0</v>
      </c>
      <c r="M9" t="s">
        <v>49</v>
      </c>
      <c r="N9">
        <v>380000</v>
      </c>
      <c r="O9" t="s">
        <v>48</v>
      </c>
      <c r="P9">
        <v>1</v>
      </c>
    </row>
    <row r="10" spans="1:26" x14ac:dyDescent="0.25">
      <c r="A10" t="s">
        <v>54</v>
      </c>
      <c r="B10" t="s">
        <v>55</v>
      </c>
      <c r="C10">
        <v>34</v>
      </c>
      <c r="D10" t="s">
        <v>56</v>
      </c>
      <c r="E10" t="s">
        <v>57</v>
      </c>
      <c r="F10">
        <v>1694000</v>
      </c>
      <c r="G10">
        <v>1694000</v>
      </c>
      <c r="H10">
        <v>1694000</v>
      </c>
      <c r="I10" t="s">
        <v>58</v>
      </c>
      <c r="J10">
        <v>1694000</v>
      </c>
      <c r="K10" t="s">
        <v>48</v>
      </c>
      <c r="L10">
        <v>2</v>
      </c>
    </row>
    <row r="11" spans="1:26" x14ac:dyDescent="0.25">
      <c r="A11" t="s">
        <v>54</v>
      </c>
      <c r="B11" t="s">
        <v>55</v>
      </c>
      <c r="C11">
        <v>35</v>
      </c>
      <c r="D11" t="s">
        <v>59</v>
      </c>
      <c r="E11" t="s">
        <v>60</v>
      </c>
      <c r="F11">
        <v>1658000</v>
      </c>
      <c r="G11">
        <v>1658000</v>
      </c>
      <c r="H11">
        <v>1658000</v>
      </c>
      <c r="I11" t="s">
        <v>58</v>
      </c>
      <c r="J11">
        <v>1658000</v>
      </c>
      <c r="K11" t="s">
        <v>48</v>
      </c>
      <c r="L11">
        <v>2</v>
      </c>
    </row>
    <row r="12" spans="1:26" x14ac:dyDescent="0.25">
      <c r="A12" t="s">
        <v>28</v>
      </c>
      <c r="B12" t="s">
        <v>29</v>
      </c>
      <c r="C12">
        <v>38</v>
      </c>
      <c r="D12" t="s">
        <v>61</v>
      </c>
      <c r="E12" t="s">
        <v>62</v>
      </c>
      <c r="F12">
        <v>1500000</v>
      </c>
      <c r="G12">
        <v>3326600</v>
      </c>
      <c r="H12">
        <v>2638700</v>
      </c>
      <c r="I12" t="s">
        <v>32</v>
      </c>
      <c r="J12">
        <v>1500000</v>
      </c>
      <c r="K12" t="s">
        <v>33</v>
      </c>
      <c r="L12">
        <v>1</v>
      </c>
      <c r="M12" t="s">
        <v>34</v>
      </c>
      <c r="N12">
        <v>3089500</v>
      </c>
      <c r="O12" t="s">
        <v>33</v>
      </c>
      <c r="P12">
        <v>21</v>
      </c>
      <c r="Q12" t="s">
        <v>34</v>
      </c>
      <c r="R12">
        <v>3326600</v>
      </c>
      <c r="S12" t="s">
        <v>33</v>
      </c>
      <c r="T12">
        <v>21</v>
      </c>
    </row>
    <row r="13" spans="1:26" x14ac:dyDescent="0.25">
      <c r="A13" t="s">
        <v>28</v>
      </c>
      <c r="B13" t="s">
        <v>29</v>
      </c>
      <c r="C13">
        <v>39</v>
      </c>
      <c r="D13" t="s">
        <v>63</v>
      </c>
      <c r="E13" t="s">
        <v>64</v>
      </c>
      <c r="F13">
        <v>280000</v>
      </c>
      <c r="G13">
        <v>494000</v>
      </c>
      <c r="H13">
        <v>387000</v>
      </c>
      <c r="I13" t="s">
        <v>32</v>
      </c>
      <c r="J13">
        <v>280000</v>
      </c>
      <c r="K13" t="s">
        <v>33</v>
      </c>
      <c r="L13">
        <v>1</v>
      </c>
      <c r="M13" t="s">
        <v>1</v>
      </c>
      <c r="N13">
        <v>494000</v>
      </c>
      <c r="O13" t="s">
        <v>33</v>
      </c>
      <c r="P13">
        <v>1</v>
      </c>
    </row>
    <row r="14" spans="1:26" x14ac:dyDescent="0.25">
      <c r="A14" t="s">
        <v>28</v>
      </c>
      <c r="B14" t="s">
        <v>29</v>
      </c>
      <c r="C14">
        <v>40</v>
      </c>
      <c r="D14" t="s">
        <v>65</v>
      </c>
      <c r="E14" t="s">
        <v>66</v>
      </c>
      <c r="F14">
        <v>532000</v>
      </c>
      <c r="G14">
        <v>1279700</v>
      </c>
      <c r="H14">
        <v>714620</v>
      </c>
      <c r="I14" t="s">
        <v>67</v>
      </c>
      <c r="J14">
        <v>532000</v>
      </c>
      <c r="L14">
        <v>1</v>
      </c>
      <c r="M14" t="s">
        <v>0</v>
      </c>
      <c r="N14">
        <v>1279700</v>
      </c>
      <c r="O14" t="s">
        <v>48</v>
      </c>
      <c r="P14">
        <v>2</v>
      </c>
      <c r="Q14" t="s">
        <v>1</v>
      </c>
      <c r="R14">
        <v>532000</v>
      </c>
      <c r="S14" t="s">
        <v>33</v>
      </c>
      <c r="T14">
        <v>1</v>
      </c>
      <c r="U14" t="s">
        <v>34</v>
      </c>
      <c r="V14">
        <v>592000</v>
      </c>
      <c r="W14" t="s">
        <v>33</v>
      </c>
      <c r="X14">
        <v>21</v>
      </c>
      <c r="Y14" t="s">
        <v>34</v>
      </c>
      <c r="Z14">
        <v>637400</v>
      </c>
    </row>
    <row r="15" spans="1:26" x14ac:dyDescent="0.25">
      <c r="A15" t="s">
        <v>28</v>
      </c>
      <c r="B15" t="s">
        <v>29</v>
      </c>
      <c r="C15">
        <v>41</v>
      </c>
      <c r="D15" t="s">
        <v>68</v>
      </c>
      <c r="E15" t="s">
        <v>69</v>
      </c>
      <c r="F15">
        <v>351500</v>
      </c>
      <c r="G15">
        <v>418300</v>
      </c>
      <c r="H15">
        <v>384575</v>
      </c>
      <c r="I15" t="s">
        <v>67</v>
      </c>
      <c r="J15">
        <v>351500</v>
      </c>
      <c r="K15" t="s">
        <v>33</v>
      </c>
      <c r="L15">
        <v>1</v>
      </c>
      <c r="M15" t="s">
        <v>1</v>
      </c>
      <c r="N15">
        <v>380000</v>
      </c>
      <c r="O15" t="s">
        <v>33</v>
      </c>
      <c r="P15">
        <v>1</v>
      </c>
      <c r="Q15" t="s">
        <v>34</v>
      </c>
      <c r="R15">
        <v>388500</v>
      </c>
      <c r="S15" t="s">
        <v>33</v>
      </c>
      <c r="T15">
        <v>21</v>
      </c>
      <c r="U15" t="s">
        <v>34</v>
      </c>
      <c r="V15">
        <v>418300</v>
      </c>
      <c r="W15" t="s">
        <v>33</v>
      </c>
      <c r="X15">
        <v>21</v>
      </c>
    </row>
    <row r="16" spans="1:26" x14ac:dyDescent="0.25">
      <c r="A16" t="s">
        <v>28</v>
      </c>
      <c r="B16" t="s">
        <v>29</v>
      </c>
      <c r="C16">
        <v>42</v>
      </c>
      <c r="D16" t="s">
        <v>70</v>
      </c>
      <c r="E16" t="s">
        <v>71</v>
      </c>
      <c r="F16">
        <v>240000</v>
      </c>
      <c r="G16">
        <v>848200</v>
      </c>
      <c r="H16">
        <v>468080</v>
      </c>
      <c r="I16" t="s">
        <v>32</v>
      </c>
      <c r="J16">
        <v>240000</v>
      </c>
      <c r="K16" t="s">
        <v>33</v>
      </c>
      <c r="L16">
        <v>1</v>
      </c>
      <c r="M16" t="s">
        <v>0</v>
      </c>
      <c r="N16">
        <v>848200</v>
      </c>
      <c r="O16" t="s">
        <v>33</v>
      </c>
      <c r="P16">
        <v>2</v>
      </c>
      <c r="Q16" t="s">
        <v>1</v>
      </c>
      <c r="R16">
        <v>407000</v>
      </c>
      <c r="S16" t="s">
        <v>33</v>
      </c>
      <c r="T16">
        <v>1</v>
      </c>
      <c r="U16" t="s">
        <v>34</v>
      </c>
      <c r="V16">
        <v>407000</v>
      </c>
      <c r="W16" t="s">
        <v>33</v>
      </c>
      <c r="X16">
        <v>1</v>
      </c>
      <c r="Y16" t="s">
        <v>34</v>
      </c>
      <c r="Z16">
        <v>438200</v>
      </c>
    </row>
    <row r="17" spans="1:26" x14ac:dyDescent="0.25">
      <c r="A17" t="s">
        <v>28</v>
      </c>
      <c r="B17" t="s">
        <v>29</v>
      </c>
      <c r="C17">
        <v>43</v>
      </c>
      <c r="D17" t="s">
        <v>72</v>
      </c>
      <c r="E17" t="s">
        <v>73</v>
      </c>
      <c r="F17">
        <v>393900</v>
      </c>
      <c r="G17">
        <v>7571600</v>
      </c>
      <c r="H17">
        <v>3982750</v>
      </c>
      <c r="I17" t="s">
        <v>0</v>
      </c>
      <c r="J17">
        <v>7571600</v>
      </c>
      <c r="K17" t="s">
        <v>48</v>
      </c>
      <c r="L17">
        <v>2</v>
      </c>
      <c r="M17" t="s">
        <v>1</v>
      </c>
      <c r="N17">
        <v>393900</v>
      </c>
      <c r="O17" t="s">
        <v>33</v>
      </c>
      <c r="P17">
        <v>1</v>
      </c>
    </row>
    <row r="18" spans="1:26" x14ac:dyDescent="0.25">
      <c r="A18" t="s">
        <v>28</v>
      </c>
      <c r="B18" t="s">
        <v>29</v>
      </c>
      <c r="C18">
        <v>44</v>
      </c>
      <c r="D18" t="s">
        <v>74</v>
      </c>
      <c r="E18" t="s">
        <v>75</v>
      </c>
      <c r="F18">
        <v>270000</v>
      </c>
      <c r="G18">
        <v>830200</v>
      </c>
      <c r="H18">
        <v>444700</v>
      </c>
      <c r="I18" t="s">
        <v>67</v>
      </c>
      <c r="J18">
        <v>399000</v>
      </c>
      <c r="K18" t="s">
        <v>33</v>
      </c>
      <c r="L18">
        <v>1</v>
      </c>
      <c r="M18" t="s">
        <v>32</v>
      </c>
      <c r="N18">
        <v>270000</v>
      </c>
      <c r="O18" t="s">
        <v>33</v>
      </c>
      <c r="P18">
        <v>1</v>
      </c>
      <c r="Q18" t="s">
        <v>0</v>
      </c>
      <c r="R18">
        <v>830200</v>
      </c>
      <c r="S18" t="s">
        <v>33</v>
      </c>
      <c r="T18">
        <v>2</v>
      </c>
      <c r="U18" t="s">
        <v>1</v>
      </c>
      <c r="V18">
        <v>380000</v>
      </c>
      <c r="W18" t="s">
        <v>33</v>
      </c>
      <c r="X18">
        <v>1</v>
      </c>
      <c r="Y18" t="s">
        <v>34</v>
      </c>
      <c r="Z18">
        <v>407000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abSelected="1" workbookViewId="0">
      <selection activeCell="D3" sqref="D3"/>
    </sheetView>
  </sheetViews>
  <sheetFormatPr defaultRowHeight="15" x14ac:dyDescent="0.25"/>
  <sheetData>
    <row r="2" spans="2:4" x14ac:dyDescent="0.25">
      <c r="C2" s="1" t="s">
        <v>25</v>
      </c>
      <c r="D2" s="1" t="s">
        <v>76</v>
      </c>
    </row>
    <row r="3" spans="2:4" x14ac:dyDescent="0.25">
      <c r="B3" t="s">
        <v>32</v>
      </c>
      <c r="C3">
        <f>IFERROR(_xlfn.AGGREGATE(15,6,Лист2!C$2:C$18/(Лист2!$A$2:$Z$18=$B$3),ROW(A1)),"")</f>
        <v>12</v>
      </c>
      <c r="D3">
        <f>IFERROR(INDEX(Лист2!$A$2:$Z$18,MATCH(_xlfn.AGGREGATE(15,6,Лист2!$C$2:$C$18/(Лист2!$A$2:$Z$18=B$3),ROW(A1)),Лист2!$C$2:$C$18,0),_xlfn.AGGREGATE(15,6,COLUMN(A$1:Z$1)/(Лист2!$A$2:$Z$18=B$3),ROW(A1))+1),"")</f>
        <v>410000</v>
      </c>
    </row>
    <row r="4" spans="2:4" x14ac:dyDescent="0.25">
      <c r="C4">
        <f>IFERROR(_xlfn.AGGREGATE(15,6,Лист2!C$2:C$18/(Лист2!$A$2:$Z$18=$B$3),ROW(A2)),"")</f>
        <v>13</v>
      </c>
      <c r="D4">
        <f>IFERROR(INDEX(Лист2!$A$2:$Z$18,MATCH(_xlfn.AGGREGATE(15,6,Лист2!$C$2:$C$18/(Лист2!$A$2:$Z$18=B$3),ROW(A2)),Лист2!$C$2:$C$18,0),_xlfn.AGGREGATE(15,6,COLUMN(A$1:Z$1)/(Лист2!$A$2:$Z$18=B$3),ROW(A2))+1),"")</f>
        <v>675000</v>
      </c>
    </row>
    <row r="5" spans="2:4" x14ac:dyDescent="0.25">
      <c r="C5">
        <f>IFERROR(_xlfn.AGGREGATE(15,6,Лист2!C$2:C$18/(Лист2!$A$2:$Z$18=$B$3),ROW(A3)),"")</f>
        <v>18</v>
      </c>
      <c r="D5">
        <f>IFERROR(INDEX(Лист2!$A$2:$Z$18,MATCH(_xlfn.AGGREGATE(15,6,Лист2!$C$2:$C$18/(Лист2!$A$2:$Z$18=B$3),ROW(A3)),Лист2!$C$2:$C$18,0),_xlfn.AGGREGATE(15,6,COLUMN(A$1:Z$1)/(Лист2!$A$2:$Z$18=B$3),ROW(A3))+1),"")</f>
        <v>550000</v>
      </c>
    </row>
    <row r="6" spans="2:4" x14ac:dyDescent="0.25">
      <c r="C6">
        <f>IFERROR(_xlfn.AGGREGATE(15,6,Лист2!C$2:C$18/(Лист2!$A$2:$Z$18=$B$3),ROW(A4)),"")</f>
        <v>38</v>
      </c>
      <c r="D6">
        <f>IFERROR(INDEX(Лист2!$A$2:$Z$18,MATCH(_xlfn.AGGREGATE(15,6,Лист2!$C$2:$C$18/(Лист2!$A$2:$Z$18=B$3),ROW(A4)),Лист2!$C$2:$C$18,0),_xlfn.AGGREGATE(15,6,COLUMN(A$1:Z$1)/(Лист2!$A$2:$Z$18=B$3),ROW(A4))+1),"")</f>
        <v>1500000</v>
      </c>
    </row>
    <row r="7" spans="2:4" x14ac:dyDescent="0.25">
      <c r="C7">
        <f>IFERROR(_xlfn.AGGREGATE(15,6,Лист2!C$2:C$18/(Лист2!$A$2:$Z$18=$B$3),ROW(A5)),"")</f>
        <v>39</v>
      </c>
      <c r="D7">
        <f>IFERROR(INDEX(Лист2!$A$2:$Z$18,MATCH(_xlfn.AGGREGATE(15,6,Лист2!$C$2:$C$18/(Лист2!$A$2:$Z$18=B$3),ROW(A5)),Лист2!$C$2:$C$18,0),_xlfn.AGGREGATE(15,6,COLUMN(A$1:Z$1)/(Лист2!$A$2:$Z$18=B$3),ROW(A5))+1),"")</f>
        <v>280000</v>
      </c>
    </row>
    <row r="8" spans="2:4" x14ac:dyDescent="0.25">
      <c r="C8">
        <f>IFERROR(_xlfn.AGGREGATE(15,6,Лист2!C$2:C$18/(Лист2!$A$2:$Z$18=$B$3),ROW(A6)),"")</f>
        <v>42</v>
      </c>
      <c r="D8">
        <f>IFERROR(INDEX(Лист2!$A$2:$Z$18,MATCH(_xlfn.AGGREGATE(15,6,Лист2!$C$2:$C$18/(Лист2!$A$2:$Z$18=B$3),ROW(A6)),Лист2!$C$2:$C$18,0),_xlfn.AGGREGATE(15,6,COLUMN(A$1:Z$1)/(Лист2!$A$2:$Z$18=B$3),ROW(A6))+1),"")</f>
        <v>240000</v>
      </c>
    </row>
    <row r="9" spans="2:4" x14ac:dyDescent="0.25">
      <c r="C9">
        <f>IFERROR(_xlfn.AGGREGATE(15,6,Лист2!C$2:C$18/(Лист2!$A$2:$Z$18=$B$3),ROW(A7)),"")</f>
        <v>44</v>
      </c>
      <c r="D9">
        <f>IFERROR(INDEX(Лист2!$A$2:$Z$18,MATCH(_xlfn.AGGREGATE(15,6,Лист2!$C$2:$C$18/(Лист2!$A$2:$Z$18=B$3),ROW(A7)),Лист2!$C$2:$C$18,0),_xlfn.AGGREGATE(15,6,COLUMN(A$1:Z$1)/(Лист2!$A$2:$Z$18=B$3),ROW(A7))+1),"")</f>
        <v>270000</v>
      </c>
    </row>
    <row r="10" spans="2:4" x14ac:dyDescent="0.25">
      <c r="C10" t="str">
        <f>IFERROR(_xlfn.AGGREGATE(15,6,Лист2!C$2:C$18/(Лист2!$A$2:$Z$18=$B$3),ROW(A8)),"")</f>
        <v/>
      </c>
      <c r="D10" t="str">
        <f>IFERROR(INDEX(Лист2!$A$2:$Z$18,MATCH(_xlfn.AGGREGATE(15,6,Лист2!$C$2:$C$18/(Лист2!$A$2:$Z$18=B$3),ROW(A8)),Лист2!$C$2:$C$18,0),_xlfn.AGGREGATE(15,6,COLUMN(A$1:Z$1)/(Лист2!$A$2:$Z$18=B$3),ROW(A8))+1),"")</f>
        <v/>
      </c>
    </row>
    <row r="11" spans="2:4" x14ac:dyDescent="0.25">
      <c r="C11" t="str">
        <f>IFERROR(_xlfn.AGGREGATE(15,6,Лист2!C$2:C$18/(Лист2!$A$2:$Z$18=$B$3),ROW(A9)),"")</f>
        <v/>
      </c>
      <c r="D11" t="str">
        <f>IFERROR(INDEX(Лист2!$A$2:$Z$18,MATCH(_xlfn.AGGREGATE(15,6,Лист2!$C$2:$C$18/(Лист2!$A$2:$Z$18=B$3),ROW(A9)),Лист2!$C$2:$C$18,0),_xlfn.AGGREGATE(15,6,COLUMN(A$1:Z$1)/(Лист2!$A$2:$Z$18=B$3),ROW(A9))+1),"")</f>
        <v/>
      </c>
    </row>
    <row r="12" spans="2:4" x14ac:dyDescent="0.25">
      <c r="C12" t="str">
        <f>IFERROR(_xlfn.AGGREGATE(15,6,Лист2!C$2:C$18/(Лист2!$A$2:$Z$18=$B$3),ROW(A10)),"")</f>
        <v/>
      </c>
      <c r="D12" t="str">
        <f>IFERROR(INDEX(Лист2!$A$2:$Z$18,MATCH(_xlfn.AGGREGATE(15,6,Лист2!$C$2:$C$18/(Лист2!$A$2:$Z$18=B$3),ROW(A10)),Лист2!$C$2:$C$18,0),_xlfn.AGGREGATE(15,6,COLUMN(A$1:Z$1)/(Лист2!$A$2:$Z$18=B$3),ROW(A10))+1),"")</f>
        <v/>
      </c>
    </row>
    <row r="13" spans="2:4" x14ac:dyDescent="0.25">
      <c r="C13" t="str">
        <f>IFERROR(_xlfn.AGGREGATE(15,6,Лист2!C$2:C$18/(Лист2!$A$2:$Z$18=$B$3),ROW(A11)),"")</f>
        <v/>
      </c>
      <c r="D13" t="str">
        <f>IFERROR(INDEX(Лист2!$A$2:$Z$18,MATCH(_xlfn.AGGREGATE(15,6,Лист2!$C$2:$C$18/(Лист2!$A$2:$Z$18=B$3),ROW(A11)),Лист2!$C$2:$C$18,0),_xlfn.AGGREGATE(15,6,COLUMN(A$1:Z$1)/(Лист2!$A$2:$Z$18=B$3),ROW(A11))+1),"")</f>
        <v/>
      </c>
    </row>
    <row r="14" spans="2:4" x14ac:dyDescent="0.25">
      <c r="C14" t="str">
        <f>IFERROR(_xlfn.AGGREGATE(15,6,Лист2!C$2:C$18/(Лист2!$A$2:$Z$18=$B$3),ROW(A12)),"")</f>
        <v/>
      </c>
      <c r="D14" t="str">
        <f>IFERROR(INDEX(Лист2!$A$2:$Z$18,MATCH(_xlfn.AGGREGATE(15,6,Лист2!$C$2:$C$18/(Лист2!$A$2:$Z$18=B$3),ROW(A12)),Лист2!$C$2:$C$18,0),_xlfn.AGGREGATE(15,6,COLUMN(A$1:Z$1)/(Лист2!$A$2:$Z$18=B$3),ROW(A12))+1),"")</f>
        <v/>
      </c>
    </row>
    <row r="15" spans="2:4" x14ac:dyDescent="0.25">
      <c r="C15" t="str">
        <f>IFERROR(_xlfn.AGGREGATE(15,6,Лист2!C$2:C$18/(Лист2!$A$2:$Z$18=$B$3),ROW(A13)),"")</f>
        <v/>
      </c>
      <c r="D15" t="str">
        <f>IFERROR(INDEX(Лист2!$A$2:$Z$18,MATCH(_xlfn.AGGREGATE(15,6,Лист2!$C$2:$C$18/(Лист2!$A$2:$Z$18=B$3),ROW(A13)),Лист2!$C$2:$C$18,0),_xlfn.AGGREGATE(15,6,COLUMN(A$1:Z$1)/(Лист2!$A$2:$Z$18=B$3),ROW(A13))+1),"")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Майбук</dc:creator>
  <cp:lastModifiedBy>User</cp:lastModifiedBy>
  <dcterms:created xsi:type="dcterms:W3CDTF">2015-12-14T08:42:08Z</dcterms:created>
  <dcterms:modified xsi:type="dcterms:W3CDTF">2015-12-14T15:32:00Z</dcterms:modified>
</cp:coreProperties>
</file>