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перечень" sheetId="1" r:id="rId1"/>
  </sheets>
  <definedNames>
    <definedName name="_xlnm.Print_Area" localSheetId="0">перечень!$A$1:$M$21</definedName>
  </definedNames>
  <calcPr calcId="152511"/>
</workbook>
</file>

<file path=xl/calcChain.xml><?xml version="1.0" encoding="utf-8"?>
<calcChain xmlns="http://schemas.openxmlformats.org/spreadsheetml/2006/main">
  <c r="C19" i="1" l="1"/>
  <c r="K6" i="1" l="1"/>
  <c r="K8" i="1" l="1"/>
  <c r="K14" i="1" s="1"/>
  <c r="K7" i="1"/>
  <c r="K9" i="1"/>
  <c r="K11" i="1"/>
  <c r="K10" i="1"/>
  <c r="K13" i="1"/>
  <c r="K12" i="1"/>
</calcChain>
</file>

<file path=xl/sharedStrings.xml><?xml version="1.0" encoding="utf-8"?>
<sst xmlns="http://schemas.openxmlformats.org/spreadsheetml/2006/main" count="12" uniqueCount="12">
  <si>
    <t>№ п/п</t>
  </si>
  <si>
    <t>Ед.изм.</t>
  </si>
  <si>
    <t>Кол-во</t>
  </si>
  <si>
    <t xml:space="preserve">Общая стоимость </t>
  </si>
  <si>
    <t>Цена
за ед.изм.</t>
  </si>
  <si>
    <t>ПЕРЕЧЕНЬ</t>
  </si>
  <si>
    <t>материалов, применяемых при выполнении работ по договору</t>
  </si>
  <si>
    <t>Наименование материалов
 (характеристики)</t>
  </si>
  <si>
    <t xml:space="preserve">ИТОГО общая стоимость: </t>
  </si>
  <si>
    <t>Помогите, пожалуйста, где мне необходимо поставить правильно в формуле, чтоб получилось по итогу как в строке 21</t>
  </si>
  <si>
    <t>по формуле у меня получается только так:</t>
  </si>
  <si>
    <t>по формуле должно отобразиться так:
ИТОГО общая стоимость материалов  4 400 (Четыре тысячи четыреста) рублей 80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</si>
</sst>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0" xfId="0" applyNumberFormat="1" applyFont="1" applyFill="1" applyAlignment="1"/>
    <xf numFmtId="0" fontId="1" fillId="2" borderId="0" xfId="0" applyFont="1" applyFill="1" applyAlignment="1">
      <alignment horizontal="left" wrapText="1"/>
    </xf>
    <xf numFmtId="164" fontId="3" fillId="2" borderId="0" xfId="0" applyNumberFormat="1" applyFont="1" applyFill="1" applyAlignment="1"/>
    <xf numFmtId="0" fontId="1" fillId="2" borderId="0" xfId="0" applyFont="1" applyFill="1" applyAlignment="1">
      <alignment horizontal="left"/>
    </xf>
    <xf numFmtId="4" fontId="1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wrapText="1" indent="1"/>
    </xf>
    <xf numFmtId="49" fontId="4" fillId="2" borderId="3" xfId="0" applyNumberFormat="1" applyFont="1" applyFill="1" applyBorder="1" applyAlignment="1">
      <alignment horizontal="left" wrapText="1" indent="1"/>
    </xf>
    <xf numFmtId="49" fontId="4" fillId="2" borderId="4" xfId="0" applyNumberFormat="1" applyFont="1" applyFill="1" applyBorder="1" applyAlignment="1">
      <alignment horizontal="left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L21"/>
  <sheetViews>
    <sheetView tabSelected="1" workbookViewId="0">
      <selection activeCell="C19" sqref="C19"/>
    </sheetView>
  </sheetViews>
  <sheetFormatPr defaultRowHeight="15" x14ac:dyDescent="0.25"/>
  <cols>
    <col min="1" max="1" width="2.5703125" style="1" customWidth="1"/>
    <col min="2" max="2" width="8.42578125" style="1" customWidth="1"/>
    <col min="3" max="4" width="9.140625" style="1"/>
    <col min="5" max="5" width="9.85546875" style="1" customWidth="1"/>
    <col min="6" max="6" width="11.85546875" style="1" customWidth="1"/>
    <col min="7" max="9" width="9.140625" style="1"/>
    <col min="10" max="10" width="10.42578125" style="1" customWidth="1"/>
    <col min="11" max="11" width="10.5703125" style="1" customWidth="1"/>
    <col min="12" max="12" width="8.85546875" style="1" customWidth="1"/>
    <col min="13" max="13" width="3" style="1" customWidth="1"/>
    <col min="14" max="16384" width="9.140625" style="1"/>
  </cols>
  <sheetData>
    <row r="2" spans="2:12" x14ac:dyDescent="0.25">
      <c r="F2" s="2"/>
      <c r="G2" s="2" t="s">
        <v>5</v>
      </c>
    </row>
    <row r="3" spans="2:12" x14ac:dyDescent="0.25">
      <c r="F3" s="2"/>
      <c r="G3" s="2" t="s">
        <v>6</v>
      </c>
    </row>
    <row r="5" spans="2:12" ht="28.5" x14ac:dyDescent="0.25">
      <c r="B5" s="3" t="s">
        <v>0</v>
      </c>
      <c r="C5" s="15" t="s">
        <v>7</v>
      </c>
      <c r="D5" s="16"/>
      <c r="E5" s="16"/>
      <c r="F5" s="16"/>
      <c r="G5" s="17"/>
      <c r="H5" s="3" t="s">
        <v>1</v>
      </c>
      <c r="I5" s="3" t="s">
        <v>2</v>
      </c>
      <c r="J5" s="4" t="s">
        <v>4</v>
      </c>
      <c r="K5" s="18" t="s">
        <v>3</v>
      </c>
      <c r="L5" s="17"/>
    </row>
    <row r="6" spans="2:12" x14ac:dyDescent="0.25">
      <c r="B6" s="6">
        <v>1</v>
      </c>
      <c r="C6" s="12"/>
      <c r="D6" s="13"/>
      <c r="E6" s="13"/>
      <c r="F6" s="13"/>
      <c r="G6" s="14"/>
      <c r="H6" s="5"/>
      <c r="I6" s="5">
        <v>2</v>
      </c>
      <c r="J6" s="5">
        <v>2200.4</v>
      </c>
      <c r="K6" s="11">
        <f>I6*J6</f>
        <v>4400.8</v>
      </c>
      <c r="L6" s="11"/>
    </row>
    <row r="7" spans="2:12" x14ac:dyDescent="0.25">
      <c r="B7" s="6">
        <v>2</v>
      </c>
      <c r="C7" s="12"/>
      <c r="D7" s="13"/>
      <c r="E7" s="13"/>
      <c r="F7" s="13"/>
      <c r="G7" s="14"/>
      <c r="H7" s="5"/>
      <c r="I7" s="5"/>
      <c r="J7" s="5"/>
      <c r="K7" s="11">
        <f>I7*J7</f>
        <v>0</v>
      </c>
      <c r="L7" s="11"/>
    </row>
    <row r="8" spans="2:12" x14ac:dyDescent="0.25">
      <c r="B8" s="6">
        <v>3</v>
      </c>
      <c r="C8" s="12"/>
      <c r="D8" s="13"/>
      <c r="E8" s="13"/>
      <c r="F8" s="13"/>
      <c r="G8" s="14"/>
      <c r="H8" s="5"/>
      <c r="I8" s="5"/>
      <c r="J8" s="5"/>
      <c r="K8" s="11">
        <f>I8*J8</f>
        <v>0</v>
      </c>
      <c r="L8" s="11"/>
    </row>
    <row r="9" spans="2:12" x14ac:dyDescent="0.25">
      <c r="B9" s="6">
        <v>4</v>
      </c>
      <c r="C9" s="12"/>
      <c r="D9" s="13"/>
      <c r="E9" s="13"/>
      <c r="F9" s="13"/>
      <c r="G9" s="14"/>
      <c r="H9" s="5"/>
      <c r="I9" s="5"/>
      <c r="J9" s="5"/>
      <c r="K9" s="11">
        <f t="shared" ref="K9" si="0">I9*J9</f>
        <v>0</v>
      </c>
      <c r="L9" s="11"/>
    </row>
    <row r="10" spans="2:12" x14ac:dyDescent="0.25">
      <c r="B10" s="6">
        <v>5</v>
      </c>
      <c r="C10" s="12"/>
      <c r="D10" s="13"/>
      <c r="E10" s="13"/>
      <c r="F10" s="13"/>
      <c r="G10" s="14"/>
      <c r="H10" s="5"/>
      <c r="I10" s="5"/>
      <c r="J10" s="5"/>
      <c r="K10" s="11">
        <f>I10*J10</f>
        <v>0</v>
      </c>
      <c r="L10" s="11"/>
    </row>
    <row r="11" spans="2:12" x14ac:dyDescent="0.25">
      <c r="B11" s="6">
        <v>6</v>
      </c>
      <c r="C11" s="12"/>
      <c r="D11" s="13"/>
      <c r="E11" s="13"/>
      <c r="F11" s="13"/>
      <c r="G11" s="14"/>
      <c r="H11" s="5"/>
      <c r="I11" s="5"/>
      <c r="J11" s="5"/>
      <c r="K11" s="11">
        <f t="shared" ref="K11" si="1">I11*J11</f>
        <v>0</v>
      </c>
      <c r="L11" s="11"/>
    </row>
    <row r="12" spans="2:12" x14ac:dyDescent="0.25">
      <c r="B12" s="6">
        <v>7</v>
      </c>
      <c r="C12" s="12"/>
      <c r="D12" s="13"/>
      <c r="E12" s="13"/>
      <c r="F12" s="13"/>
      <c r="G12" s="14"/>
      <c r="H12" s="5"/>
      <c r="I12" s="5"/>
      <c r="J12" s="5"/>
      <c r="K12" s="11">
        <f>I12*J12</f>
        <v>0</v>
      </c>
      <c r="L12" s="11"/>
    </row>
    <row r="13" spans="2:12" x14ac:dyDescent="0.25">
      <c r="B13" s="6">
        <v>8</v>
      </c>
      <c r="C13" s="12"/>
      <c r="D13" s="13"/>
      <c r="E13" s="13"/>
      <c r="F13" s="13"/>
      <c r="G13" s="14"/>
      <c r="H13" s="5"/>
      <c r="I13" s="5"/>
      <c r="J13" s="5"/>
      <c r="K13" s="11">
        <f t="shared" ref="K13" si="2">I13*J13</f>
        <v>0</v>
      </c>
      <c r="L13" s="11"/>
    </row>
    <row r="14" spans="2:12" x14ac:dyDescent="0.25">
      <c r="B14" s="19" t="s">
        <v>8</v>
      </c>
      <c r="C14" s="19"/>
      <c r="D14" s="19"/>
      <c r="E14" s="19"/>
      <c r="F14" s="19"/>
      <c r="G14" s="19"/>
      <c r="H14" s="19"/>
      <c r="I14" s="19"/>
      <c r="J14" s="19"/>
      <c r="K14" s="20">
        <f>SUM(K6:L13)</f>
        <v>4400.8</v>
      </c>
      <c r="L14" s="20"/>
    </row>
    <row r="16" spans="2:12" ht="30" customHeight="1" x14ac:dyDescent="0.25">
      <c r="B16" s="21" t="s">
        <v>11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2:1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2:12" x14ac:dyDescent="0.25">
      <c r="B18" s="8"/>
      <c r="C18" s="10" t="s">
        <v>10</v>
      </c>
      <c r="D18" s="8"/>
      <c r="E18" s="8"/>
      <c r="F18" s="8"/>
      <c r="G18" s="8"/>
      <c r="H18" s="8"/>
      <c r="I18" s="8"/>
      <c r="J18" s="8"/>
      <c r="K18" s="8"/>
      <c r="L18" s="8"/>
    </row>
    <row r="19" spans="2:12" x14ac:dyDescent="0.25">
      <c r="C19" s="9" t="str">
        <f>SUBSTITUTE("ИТОГО общая стоимость материалов "&amp;TEXT(TRUNC(K14),"# ##0")&amp;" ("&amp;PROPER(INDEX({"","сто ","двести ","триста ","четыреста ","пятьсот ","шестьсот ","семьсот ","восемьсот ","девятьсот "},MOD(TRUNC(K14/10^8),10)+1)&amp;CHOOSE(MOD(TRUNC(K14/10^7),10)+1,"",INDEX({"десять ","одиннадцать ","двенадцать ","тринадцать ","четырнадцать ","пятнадцать ","шестнадцать ","семнадцать ","восемнадцать ","девятнадцать "},MOD(TRUNC(K14/10^6),10)+1),"двадцать ","тридцать ","сорок ","пятьдесят ","шестьдесят ","семьдесят ","восемьдесят ","девяносто ")&amp;IF(MOD(TRUNC(K14/10^7),10)&lt;&gt;1,INDEX({"","один ","два ","три ","четыре ","пять ","шесть ","семь ","восемь ","девять "},MOD(TRUNC(K14/10^6),10)+1),"")&amp;IF(MOD(TRUNC(K14/10^6),1000),"миллион"&amp;IF(MOD(TRUNC(K14/10^7),10)=1,"ов ",VLOOKUP(MOD(TRUNC(K14/10^6),10),{0,"ов ";1," ";2,"а ";5,"ов "},2)),"")&amp;INDEX({"","сто ","двести ","триста ","четыреста ","пятьсот ","шестьсот ","семьсот ","восемьсот ","девятьсот "},MOD(TRUNC(K14/10^5),10)+1)&amp;CHOOSE(MOD(TRUNC(K14/10^4),10)+1,"",INDEX({"десять ","одиннадцать ","двенадцать ","тринадцать ","четырнадцать ","пятнадцать ","шестнадцать ","семнадцать ","восемнадцать ","девятнадцать "},MOD(TRUNC(K14/1000),10)+1),"двадцать ","тридцать ","сорок ","пятьдесят ","шестьдесят ","семьдесят ","восемьдесят ","девяносто ")&amp;IF(MOD(TRUNC(K14/10^4),10)&lt;&gt;1,INDEX({"","одна ","две ","три ","четыре ","пять ","шесть ","семь ","восемь ","девять "},MOD(TRUNC(K14/1000),10)+1),""))&amp;IF(MOD(TRUNC(K14/1000),1000),"тысяч"&amp;IF(MOD(TRUNC(K14/10^4),10)=1," ",VLOOKUP(MOD(TRUNC(K14/1000),10),{0," ";1,"а ";2,"и ";5," "},2)),"")&amp;INDEX({"","сто ","двести ","триста ","четыреста ","пятьсот ","шестьсот ","семьсот ","восемьсот ","девятьсот "},MOD(TRUNC(K14/100),10)+1)&amp;CHOOSE(MOD(TRUNC(K14/10),10)+1,"",INDEX({"десять ","одиннадцать ","двенадцать ","тринадцать ","четырнадцать ","пятнадцать ","шестнадцать ","семнадцать ","восемнадцать ","девятнадцать "},MOD(TRUNC(K14),10)+1),"двадцать ","тридцать ","сорок ","пятьдесят ","шестьдесят ","семьдесят ","восемьдесят ","девяносто ")&amp;") "&amp;IF(TRUNC(K14)=0,"ноль ",IF(MOD(TRUNC(K14/10),10)&lt;&gt;1,INDEX({"","один ","два ","три ","четыре ","пять ","шесть ","семь ","восемь ","девять "},MOD(TRUNC(K14),10)+1),""))&amp;"рубл"&amp;IF(MOD(TRUNC(K14/10),10)=1,"ей",VLOOKUP(MOD(TRUNC(K14),10),{0,"ей";1,"ь";2,"я";5,"ей"},2))&amp;TEXT(TRUNC((K14-TRUNC(K14)+0.00001)*100)," 00\ коп.;;")," )",")")</f>
        <v>ИТОГО общая стоимость материалов 4 400 (Четыре тысячи четыреста) рублей 80 коп.</v>
      </c>
      <c r="D19" s="7"/>
      <c r="E19" s="7"/>
      <c r="F19" s="7"/>
      <c r="G19" s="7"/>
      <c r="H19" s="7"/>
      <c r="I19" s="7"/>
      <c r="J19" s="7"/>
      <c r="K19" s="7"/>
    </row>
    <row r="21" spans="2:12" x14ac:dyDescent="0.25">
      <c r="C21" s="1" t="s">
        <v>9</v>
      </c>
    </row>
  </sheetData>
  <mergeCells count="21">
    <mergeCell ref="B16:L16"/>
    <mergeCell ref="C5:G5"/>
    <mergeCell ref="K5:L5"/>
    <mergeCell ref="C6:G6"/>
    <mergeCell ref="K6:L6"/>
    <mergeCell ref="B14:J14"/>
    <mergeCell ref="K14:L14"/>
    <mergeCell ref="C12:G12"/>
    <mergeCell ref="K12:L12"/>
    <mergeCell ref="C13:G13"/>
    <mergeCell ref="K13:L13"/>
    <mergeCell ref="C10:G10"/>
    <mergeCell ref="K10:L10"/>
    <mergeCell ref="C11:G11"/>
    <mergeCell ref="K9:L9"/>
    <mergeCell ref="C7:G7"/>
    <mergeCell ref="K7:L7"/>
    <mergeCell ref="K11:L11"/>
    <mergeCell ref="C8:G8"/>
    <mergeCell ref="K8:L8"/>
    <mergeCell ref="C9:G9"/>
  </mergeCells>
  <pageMargins left="0.70866141732283472" right="0.70866141732283472" top="0.74803149606299213" bottom="0.74803149606299213" header="0.31496062992125984" footer="0.51"/>
  <pageSetup paperSize="9" scale="79" orientation="portrait" r:id="rId1"/>
  <headerFooter>
    <oddFooter xml:space="preserve">&amp;C    ______________&amp;"-,курсив"Заказчик &amp;"-,обычный"                                                     &amp;P                                                   _______________&amp;"-,курсив"Подрядчик  &amp;"-,обычный"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Семья</dc:creator>
  <cp:lastModifiedBy>Гусев Александр Валентинович</cp:lastModifiedBy>
  <cp:lastPrinted>2015-12-14T09:52:07Z</cp:lastPrinted>
  <dcterms:created xsi:type="dcterms:W3CDTF">2015-12-10T10:26:53Z</dcterms:created>
  <dcterms:modified xsi:type="dcterms:W3CDTF">2015-12-15T08:20:54Z</dcterms:modified>
</cp:coreProperties>
</file>