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35" windowWidth="20730" windowHeight="7725"/>
  </bookViews>
  <sheets>
    <sheet name="Лист2" sheetId="2" r:id="rId1"/>
    <sheet name="Лист3" sheetId="3" r:id="rId2"/>
  </sheets>
  <definedNames>
    <definedName name="Магазин">Лист2!$A$20</definedName>
  </definedNames>
  <calcPr calcId="145621"/>
</workbook>
</file>

<file path=xl/calcChain.xml><?xml version="1.0" encoding="utf-8"?>
<calcChain xmlns="http://schemas.openxmlformats.org/spreadsheetml/2006/main">
  <c r="F23" i="2" l="1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G22" i="2"/>
  <c r="F22" i="2"/>
  <c r="A23" i="2"/>
  <c r="B23" i="2"/>
  <c r="C23" i="2"/>
  <c r="D23" i="2"/>
  <c r="E23" i="2"/>
  <c r="A24" i="2"/>
  <c r="B24" i="2"/>
  <c r="C24" i="2"/>
  <c r="D24" i="2"/>
  <c r="E24" i="2"/>
  <c r="A25" i="2"/>
  <c r="B25" i="2"/>
  <c r="C25" i="2"/>
  <c r="D25" i="2"/>
  <c r="E25" i="2"/>
  <c r="A26" i="2"/>
  <c r="B26" i="2"/>
  <c r="C26" i="2"/>
  <c r="D26" i="2"/>
  <c r="E26" i="2"/>
  <c r="A27" i="2"/>
  <c r="B27" i="2"/>
  <c r="C27" i="2"/>
  <c r="D27" i="2"/>
  <c r="E27" i="2"/>
  <c r="A28" i="2"/>
  <c r="B28" i="2"/>
  <c r="C28" i="2"/>
  <c r="D28" i="2"/>
  <c r="E28" i="2"/>
  <c r="A29" i="2"/>
  <c r="B29" i="2"/>
  <c r="C29" i="2"/>
  <c r="D29" i="2"/>
  <c r="E29" i="2"/>
  <c r="A30" i="2"/>
  <c r="B30" i="2"/>
  <c r="C30" i="2"/>
  <c r="D30" i="2"/>
  <c r="E30" i="2"/>
  <c r="A31" i="2"/>
  <c r="B31" i="2"/>
  <c r="C31" i="2"/>
  <c r="D31" i="2"/>
  <c r="E31" i="2"/>
  <c r="A32" i="2"/>
  <c r="B32" i="2"/>
  <c r="C32" i="2"/>
  <c r="D32" i="2"/>
  <c r="E32" i="2"/>
  <c r="A33" i="2"/>
  <c r="B33" i="2"/>
  <c r="C33" i="2"/>
  <c r="D33" i="2"/>
  <c r="E33" i="2"/>
  <c r="A34" i="2"/>
  <c r="B34" i="2"/>
  <c r="C34" i="2"/>
  <c r="D34" i="2"/>
  <c r="E34" i="2"/>
  <c r="A35" i="2"/>
  <c r="B35" i="2"/>
  <c r="C35" i="2"/>
  <c r="D35" i="2"/>
  <c r="E35" i="2"/>
  <c r="A36" i="2"/>
  <c r="B36" i="2"/>
  <c r="C36" i="2"/>
  <c r="D36" i="2"/>
  <c r="E36" i="2"/>
  <c r="A37" i="2"/>
  <c r="B37" i="2"/>
  <c r="C37" i="2"/>
  <c r="D37" i="2"/>
  <c r="E37" i="2"/>
  <c r="A38" i="2"/>
  <c r="B38" i="2"/>
  <c r="C38" i="2"/>
  <c r="D38" i="2"/>
  <c r="E38" i="2"/>
  <c r="E22" i="2"/>
  <c r="D22" i="2"/>
  <c r="C22" i="2"/>
  <c r="B22" i="2"/>
  <c r="A22" i="2"/>
</calcChain>
</file>

<file path=xl/sharedStrings.xml><?xml version="1.0" encoding="utf-8"?>
<sst xmlns="http://schemas.openxmlformats.org/spreadsheetml/2006/main" count="200" uniqueCount="79">
  <si>
    <t>ВИКО-ТЕХНО</t>
  </si>
  <si>
    <t>daybyday.by</t>
  </si>
  <si>
    <t>Мин. цена</t>
  </si>
  <si>
    <t>Макс. цена</t>
  </si>
  <si>
    <t>Ср. цена</t>
  </si>
  <si>
    <t>Магазин 1</t>
  </si>
  <si>
    <t>Цена 1</t>
  </si>
  <si>
    <t>Цена доставки 1</t>
  </si>
  <si>
    <t>Срок доставки 1</t>
  </si>
  <si>
    <t>Магазин 2</t>
  </si>
  <si>
    <t>Цена 2</t>
  </si>
  <si>
    <t>Цена доставки 2</t>
  </si>
  <si>
    <t>Срок доставки 2</t>
  </si>
  <si>
    <t>Магазин 3</t>
  </si>
  <si>
    <t>Цена 3</t>
  </si>
  <si>
    <t>Цена доставки 3</t>
  </si>
  <si>
    <t>Срок доставки 3</t>
  </si>
  <si>
    <t>Магазин 4</t>
  </si>
  <si>
    <t>Цена 4</t>
  </si>
  <si>
    <t>Цена доставки 4</t>
  </si>
  <si>
    <t>Срок доставки 4</t>
  </si>
  <si>
    <t>Магазин 5</t>
  </si>
  <si>
    <t>Цена 5</t>
  </si>
  <si>
    <t>Раздел</t>
  </si>
  <si>
    <t>Производитель</t>
  </si>
  <si>
    <t>ID товара</t>
  </si>
  <si>
    <t>Название</t>
  </si>
  <si>
    <t>Ссылка на товар</t>
  </si>
  <si>
    <t>Картриджи для принтеров и МФУ</t>
  </si>
  <si>
    <t>Совместимый с Xerox</t>
  </si>
  <si>
    <t>006R01179</t>
  </si>
  <si>
    <t>http://catalog.onliner.by/cartridges/xerox_compat/0006r01179</t>
  </si>
  <si>
    <t>kartrig.by</t>
  </si>
  <si>
    <t>50000.0000</t>
  </si>
  <si>
    <t>Toner.by</t>
  </si>
  <si>
    <t>006R01182</t>
  </si>
  <si>
    <t>http://catalog.onliner.by/cartridges/xerox_compat/0006r01182</t>
  </si>
  <si>
    <t>006R01278</t>
  </si>
  <si>
    <t>http://catalog.onliner.by/cartridges/xerox_compat/0006r01278</t>
  </si>
  <si>
    <t>006R01400</t>
  </si>
  <si>
    <t>http://catalog.onliner.by/cartridges/xerox_compat/0006r01400</t>
  </si>
  <si>
    <t>006R01401</t>
  </si>
  <si>
    <t>http://catalog.onliner.by/cartridges/xerox_compat/0006r01401</t>
  </si>
  <si>
    <t>Совместимый с Lexmark</t>
  </si>
  <si>
    <t>26 (010N0026E)</t>
  </si>
  <si>
    <t>http://catalog.onliner.by/cartridges/lexmark_compat/0010n0026e</t>
  </si>
  <si>
    <t>smartprint.shop.by</t>
  </si>
  <si>
    <t>DRUKAR</t>
  </si>
  <si>
    <t>0.0000</t>
  </si>
  <si>
    <t>11.BY</t>
  </si>
  <si>
    <t>17 (010N0217E)</t>
  </si>
  <si>
    <t>http://catalog.onliner.by/cartridges/lexmark_compat/0010n0217e</t>
  </si>
  <si>
    <t>27 (010N0227E)</t>
  </si>
  <si>
    <t>http://catalog.onliner.by/cartridges/lexmark_compat/0010n0227e</t>
  </si>
  <si>
    <t>Детские велосипеды</t>
  </si>
  <si>
    <t>Amigo</t>
  </si>
  <si>
    <t>001 16 Junior</t>
  </si>
  <si>
    <t>http://catalog.onliner.by/kidsbike/amigobike/00116junior</t>
  </si>
  <si>
    <t>sport-shop.by</t>
  </si>
  <si>
    <t>001 16 Bella</t>
  </si>
  <si>
    <t>http://catalog.onliner.by/kidsbike/amigobike/00116w</t>
  </si>
  <si>
    <t>013R00589</t>
  </si>
  <si>
    <t>http://catalog.onliner.by/cartridges/xerox_compat/0013r00589</t>
  </si>
  <si>
    <t>013R00601</t>
  </si>
  <si>
    <t>http://catalog.onliner.by/cartridges/xerox_compat/0013r00601</t>
  </si>
  <si>
    <t>013R00606</t>
  </si>
  <si>
    <t>http://catalog.onliner.by/cartridges/xerox_compat/0013r00606</t>
  </si>
  <si>
    <t>КопиксПринт</t>
  </si>
  <si>
    <t>013R00607</t>
  </si>
  <si>
    <t>http://catalog.onliner.by/cartridges/xerox_compat/0013r00607</t>
  </si>
  <si>
    <t>013R00621</t>
  </si>
  <si>
    <t>http://catalog.onliner.by/cartridges/xerox_compat/0013r00621</t>
  </si>
  <si>
    <t>013R00623</t>
  </si>
  <si>
    <t>http://catalog.onliner.by/cartridges/xerox_compat/0013r00623</t>
  </si>
  <si>
    <t>013R00625</t>
  </si>
  <si>
    <t>http://catalog.onliner.by/cartridges/xerox_compat/0013r00625</t>
  </si>
  <si>
    <t>Цена1</t>
  </si>
  <si>
    <t>Цена2</t>
  </si>
  <si>
    <t>Цена доставки1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</si>
</sst>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0" xfId="0" applyFont="1" applyFill="1" applyBorder="1"/>
    <xf numFmtId="0" fontId="1" fillId="0" borderId="0" xfId="0" applyFont="1"/>
    <xf numFmtId="0" fontId="0" fillId="2" borderId="0" xfId="0" applyFont="1" applyFill="1"/>
  </cellXfs>
  <cellStyles count="1">
    <cellStyle name="Обычный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ОснТабл" displayName="ОснТабл" ref="A1:Z18" totalsRowShown="0">
  <autoFilter ref="A1:Z18"/>
  <tableColumns count="26">
    <tableColumn id="1" name="Раздел"/>
    <tableColumn id="2" name="Производитель"/>
    <tableColumn id="3" name="ID товара"/>
    <tableColumn id="4" name="Название"/>
    <tableColumn id="5" name="Ссылка на товар"/>
    <tableColumn id="6" name="Мин. цена"/>
    <tableColumn id="7" name="Макс. цена"/>
    <tableColumn id="8" name="Ср. цена"/>
    <tableColumn id="9" name="Магазин 1"/>
    <tableColumn id="10" name="Цена 1"/>
    <tableColumn id="11" name="Цена доставки 1"/>
    <tableColumn id="12" name="Срок доставки 1"/>
    <tableColumn id="13" name="Магазин 2"/>
    <tableColumn id="14" name="Цена 2"/>
    <tableColumn id="15" name="Цена доставки 2"/>
    <tableColumn id="16" name="Срок доставки 2"/>
    <tableColumn id="17" name="Магазин 3"/>
    <tableColumn id="18" name="Цена 3"/>
    <tableColumn id="19" name="Цена доставки 3"/>
    <tableColumn id="20" name="Срок доставки 3"/>
    <tableColumn id="21" name="Магазин 4"/>
    <tableColumn id="22" name="Цена 4"/>
    <tableColumn id="23" name="Цена доставки 4"/>
    <tableColumn id="24" name="Срок доставки 4"/>
    <tableColumn id="25" name="Магазин 5"/>
    <tableColumn id="26" name="Цена 5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Выборка" displayName="Выборка" ref="A21:G38" totalsRowShown="0" headerRowDxfId="0">
  <autoFilter ref="A21:G38"/>
  <tableColumns count="7">
    <tableColumn id="1" name="Раздел">
      <calculatedColumnFormula>A2</calculatedColumnFormula>
    </tableColumn>
    <tableColumn id="2" name="Производитель">
      <calculatedColumnFormula>B2</calculatedColumnFormula>
    </tableColumn>
    <tableColumn id="3" name="ID товара">
      <calculatedColumnFormula>C2</calculatedColumnFormula>
    </tableColumn>
    <tableColumn id="4" name="Цена1">
      <calculatedColumnFormula>IF($I2=Магазин,J2,IF($M2=Магазин,N2,IF($Q2=Магазин,R2,"")))</calculatedColumnFormula>
    </tableColumn>
    <tableColumn id="7" name="Цена доставки1">
      <calculatedColumnFormula>IF($I2=Магазин,K2,IF($M2=Магазин,O2,IF($Q2=Магазин,S2,"")))</calculatedColumnFormula>
    </tableColumn>
    <tableColumn id="8" name="Цена2">
      <calculatedColumnFormula>IF($I2&lt;&gt;Магазин,IF(AND($M2=Магазин,$Q2=Магазин),R2,""),IF($M2=Магазин,N2,IF($Q2=Магазин,R2,"")))</calculatedColumnFormula>
    </tableColumn>
    <tableColumn id="9" name="Цена доставки 2">
      <calculatedColumnFormula>IF($I2&lt;&gt;Магазин,IF(AND($M2=Магазин,$Q2=Магазин),S2,""),IF($M2=Магазин,O2,IF($Q2=Магазин,S2,"")))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tabSelected="1" topLeftCell="A10" workbookViewId="0">
      <selection activeCell="F22" sqref="F22"/>
    </sheetView>
  </sheetViews>
  <sheetFormatPr defaultRowHeight="15" x14ac:dyDescent="0.25"/>
  <cols>
    <col min="1" max="1" width="9.7109375" customWidth="1"/>
    <col min="2" max="2" width="17.42578125" customWidth="1"/>
    <col min="3" max="3" width="11.5703125" customWidth="1"/>
    <col min="4" max="4" width="11.7109375" customWidth="1"/>
    <col min="5" max="5" width="17.85546875" customWidth="1"/>
    <col min="6" max="6" width="12.5703125" customWidth="1"/>
    <col min="7" max="7" width="18.85546875" customWidth="1"/>
    <col min="8" max="8" width="10.85546875" customWidth="1"/>
    <col min="9" max="9" width="12.140625" customWidth="1"/>
    <col min="10" max="10" width="9.28515625" customWidth="1"/>
    <col min="11" max="11" width="17.85546875" customWidth="1"/>
    <col min="12" max="12" width="17.5703125" customWidth="1"/>
    <col min="13" max="13" width="12.140625" customWidth="1"/>
    <col min="14" max="14" width="9.28515625" customWidth="1"/>
    <col min="15" max="15" width="17.85546875" customWidth="1"/>
    <col min="16" max="16" width="17.5703125" customWidth="1"/>
    <col min="17" max="17" width="12.140625" customWidth="1"/>
    <col min="18" max="18" width="9.28515625" customWidth="1"/>
    <col min="19" max="19" width="17.85546875" customWidth="1"/>
    <col min="20" max="20" width="17.5703125" customWidth="1"/>
    <col min="21" max="21" width="12.140625" customWidth="1"/>
    <col min="22" max="22" width="9.28515625" customWidth="1"/>
    <col min="23" max="23" width="17.85546875" customWidth="1"/>
    <col min="24" max="24" width="17.5703125" customWidth="1"/>
    <col min="25" max="25" width="12.140625" customWidth="1"/>
    <col min="26" max="26" width="9.28515625" customWidth="1"/>
  </cols>
  <sheetData>
    <row r="1" spans="1:26" x14ac:dyDescent="0.25">
      <c r="A1" t="s">
        <v>23</v>
      </c>
      <c r="B1" t="s">
        <v>24</v>
      </c>
      <c r="C1" t="s">
        <v>25</v>
      </c>
      <c r="D1" t="s">
        <v>26</v>
      </c>
      <c r="E1" t="s">
        <v>27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</row>
    <row r="2" spans="1:26" x14ac:dyDescent="0.25">
      <c r="A2" t="s">
        <v>28</v>
      </c>
      <c r="B2" t="s">
        <v>29</v>
      </c>
      <c r="C2">
        <v>12</v>
      </c>
      <c r="D2" t="s">
        <v>30</v>
      </c>
      <c r="E2" t="s">
        <v>31</v>
      </c>
      <c r="F2">
        <v>410000</v>
      </c>
      <c r="G2">
        <v>684000</v>
      </c>
      <c r="H2">
        <v>571250</v>
      </c>
      <c r="I2" t="s">
        <v>32</v>
      </c>
      <c r="J2">
        <v>410000</v>
      </c>
      <c r="K2" t="s">
        <v>33</v>
      </c>
      <c r="L2">
        <v>1</v>
      </c>
      <c r="M2" t="s">
        <v>1</v>
      </c>
      <c r="N2">
        <v>684000</v>
      </c>
      <c r="O2" t="s">
        <v>33</v>
      </c>
      <c r="P2">
        <v>1</v>
      </c>
      <c r="Q2" t="s">
        <v>34</v>
      </c>
      <c r="R2">
        <v>573500</v>
      </c>
      <c r="S2" t="s">
        <v>33</v>
      </c>
      <c r="T2">
        <v>1</v>
      </c>
      <c r="U2" t="s">
        <v>34</v>
      </c>
      <c r="V2">
        <v>617500</v>
      </c>
      <c r="W2" t="s">
        <v>33</v>
      </c>
      <c r="X2">
        <v>1</v>
      </c>
    </row>
    <row r="3" spans="1:26" x14ac:dyDescent="0.25">
      <c r="A3" t="s">
        <v>28</v>
      </c>
      <c r="B3" t="s">
        <v>29</v>
      </c>
      <c r="C3">
        <v>13</v>
      </c>
      <c r="D3" t="s">
        <v>35</v>
      </c>
      <c r="E3" t="s">
        <v>36</v>
      </c>
      <c r="F3">
        <v>675000</v>
      </c>
      <c r="G3">
        <v>1083000</v>
      </c>
      <c r="H3">
        <v>833300</v>
      </c>
      <c r="I3" t="s">
        <v>32</v>
      </c>
      <c r="J3">
        <v>675000</v>
      </c>
      <c r="K3" t="s">
        <v>33</v>
      </c>
      <c r="L3">
        <v>1</v>
      </c>
      <c r="M3" t="s">
        <v>1</v>
      </c>
      <c r="N3">
        <v>1083000</v>
      </c>
      <c r="O3" t="s">
        <v>33</v>
      </c>
      <c r="P3">
        <v>1</v>
      </c>
      <c r="Q3" t="s">
        <v>34</v>
      </c>
      <c r="R3">
        <v>758500</v>
      </c>
      <c r="S3" t="s">
        <v>33</v>
      </c>
      <c r="T3">
        <v>21</v>
      </c>
      <c r="U3" t="s">
        <v>34</v>
      </c>
      <c r="V3">
        <v>816700</v>
      </c>
      <c r="W3" t="s">
        <v>33</v>
      </c>
      <c r="X3">
        <v>21</v>
      </c>
    </row>
    <row r="4" spans="1:26" x14ac:dyDescent="0.25">
      <c r="A4" t="s">
        <v>28</v>
      </c>
      <c r="B4" t="s">
        <v>29</v>
      </c>
      <c r="C4">
        <v>18</v>
      </c>
      <c r="D4" t="s">
        <v>37</v>
      </c>
      <c r="E4" t="s">
        <v>38</v>
      </c>
      <c r="F4">
        <v>550000</v>
      </c>
      <c r="G4">
        <v>956200</v>
      </c>
      <c r="H4">
        <v>798050</v>
      </c>
      <c r="I4" t="s">
        <v>32</v>
      </c>
      <c r="J4">
        <v>550000</v>
      </c>
      <c r="K4" t="s">
        <v>33</v>
      </c>
      <c r="L4">
        <v>1</v>
      </c>
      <c r="M4" t="s">
        <v>1</v>
      </c>
      <c r="N4">
        <v>798000</v>
      </c>
      <c r="O4" t="s">
        <v>33</v>
      </c>
      <c r="P4">
        <v>1</v>
      </c>
      <c r="Q4" t="s">
        <v>34</v>
      </c>
      <c r="R4">
        <v>888000</v>
      </c>
      <c r="S4" t="s">
        <v>33</v>
      </c>
      <c r="T4">
        <v>21</v>
      </c>
      <c r="U4" t="s">
        <v>34</v>
      </c>
      <c r="V4">
        <v>956200</v>
      </c>
      <c r="W4" t="s">
        <v>33</v>
      </c>
      <c r="X4">
        <v>21</v>
      </c>
    </row>
    <row r="5" spans="1:26" x14ac:dyDescent="0.25">
      <c r="A5" t="s">
        <v>28</v>
      </c>
      <c r="B5" t="s">
        <v>29</v>
      </c>
      <c r="C5">
        <v>22</v>
      </c>
      <c r="D5" t="s">
        <v>39</v>
      </c>
      <c r="E5" t="s">
        <v>40</v>
      </c>
      <c r="F5">
        <v>1961000</v>
      </c>
      <c r="G5">
        <v>2111500</v>
      </c>
      <c r="H5">
        <v>2036250</v>
      </c>
      <c r="I5" t="s">
        <v>34</v>
      </c>
      <c r="J5">
        <v>1961000</v>
      </c>
      <c r="K5" t="s">
        <v>33</v>
      </c>
      <c r="L5">
        <v>21</v>
      </c>
      <c r="M5" t="s">
        <v>34</v>
      </c>
      <c r="N5">
        <v>2111500</v>
      </c>
      <c r="O5" t="s">
        <v>33</v>
      </c>
      <c r="P5">
        <v>21</v>
      </c>
    </row>
    <row r="6" spans="1:26" x14ac:dyDescent="0.25">
      <c r="A6" t="s">
        <v>28</v>
      </c>
      <c r="B6" t="s">
        <v>29</v>
      </c>
      <c r="C6">
        <v>23</v>
      </c>
      <c r="D6" t="s">
        <v>41</v>
      </c>
      <c r="E6" t="s">
        <v>42</v>
      </c>
      <c r="F6">
        <v>1961000</v>
      </c>
      <c r="G6">
        <v>2111500</v>
      </c>
      <c r="H6">
        <v>2036250</v>
      </c>
      <c r="I6" t="s">
        <v>34</v>
      </c>
      <c r="J6">
        <v>1961000</v>
      </c>
      <c r="K6" t="s">
        <v>33</v>
      </c>
      <c r="L6">
        <v>21</v>
      </c>
      <c r="M6" t="s">
        <v>34</v>
      </c>
      <c r="N6">
        <v>2111500</v>
      </c>
      <c r="O6" t="s">
        <v>33</v>
      </c>
      <c r="P6">
        <v>21</v>
      </c>
    </row>
    <row r="7" spans="1:26" x14ac:dyDescent="0.25">
      <c r="A7" t="s">
        <v>28</v>
      </c>
      <c r="B7" t="s">
        <v>43</v>
      </c>
      <c r="C7">
        <v>31</v>
      </c>
      <c r="D7" t="s">
        <v>44</v>
      </c>
      <c r="E7" t="s">
        <v>45</v>
      </c>
      <c r="F7">
        <v>300000</v>
      </c>
      <c r="G7">
        <v>480000</v>
      </c>
      <c r="H7">
        <v>381333</v>
      </c>
      <c r="I7" t="s">
        <v>46</v>
      </c>
      <c r="J7">
        <v>300000</v>
      </c>
      <c r="K7" t="s">
        <v>33</v>
      </c>
      <c r="L7">
        <v>1</v>
      </c>
      <c r="M7" t="s">
        <v>47</v>
      </c>
      <c r="N7">
        <v>364000</v>
      </c>
      <c r="O7" t="s">
        <v>48</v>
      </c>
      <c r="P7">
        <v>0</v>
      </c>
      <c r="Q7" t="s">
        <v>49</v>
      </c>
      <c r="R7">
        <v>480000</v>
      </c>
      <c r="S7" t="s">
        <v>48</v>
      </c>
      <c r="T7">
        <v>1</v>
      </c>
    </row>
    <row r="8" spans="1:26" x14ac:dyDescent="0.25">
      <c r="A8" t="s">
        <v>28</v>
      </c>
      <c r="B8" t="s">
        <v>43</v>
      </c>
      <c r="C8">
        <v>32</v>
      </c>
      <c r="D8" t="s">
        <v>50</v>
      </c>
      <c r="E8" t="s">
        <v>51</v>
      </c>
      <c r="F8">
        <v>360000</v>
      </c>
      <c r="G8">
        <v>364000</v>
      </c>
      <c r="H8">
        <v>362000</v>
      </c>
      <c r="I8" t="s">
        <v>47</v>
      </c>
      <c r="J8">
        <v>364000</v>
      </c>
      <c r="K8" t="s">
        <v>48</v>
      </c>
      <c r="L8">
        <v>0</v>
      </c>
      <c r="M8" t="s">
        <v>49</v>
      </c>
      <c r="N8">
        <v>360000</v>
      </c>
      <c r="O8" t="s">
        <v>48</v>
      </c>
      <c r="P8">
        <v>1</v>
      </c>
    </row>
    <row r="9" spans="1:26" x14ac:dyDescent="0.25">
      <c r="A9" t="s">
        <v>28</v>
      </c>
      <c r="B9" t="s">
        <v>43</v>
      </c>
      <c r="C9">
        <v>33</v>
      </c>
      <c r="D9" t="s">
        <v>52</v>
      </c>
      <c r="E9" t="s">
        <v>53</v>
      </c>
      <c r="F9">
        <v>364000</v>
      </c>
      <c r="G9">
        <v>380000</v>
      </c>
      <c r="H9">
        <v>372000</v>
      </c>
      <c r="I9" t="s">
        <v>47</v>
      </c>
      <c r="J9">
        <v>364000</v>
      </c>
      <c r="K9" t="s">
        <v>48</v>
      </c>
      <c r="L9">
        <v>0</v>
      </c>
      <c r="M9" t="s">
        <v>49</v>
      </c>
      <c r="N9">
        <v>380000</v>
      </c>
      <c r="O9" t="s">
        <v>48</v>
      </c>
      <c r="P9">
        <v>1</v>
      </c>
    </row>
    <row r="10" spans="1:26" x14ac:dyDescent="0.25">
      <c r="A10" t="s">
        <v>54</v>
      </c>
      <c r="B10" t="s">
        <v>55</v>
      </c>
      <c r="C10">
        <v>34</v>
      </c>
      <c r="D10" t="s">
        <v>56</v>
      </c>
      <c r="E10" t="s">
        <v>57</v>
      </c>
      <c r="F10">
        <v>1694000</v>
      </c>
      <c r="G10">
        <v>1694000</v>
      </c>
      <c r="H10">
        <v>1694000</v>
      </c>
      <c r="I10" t="s">
        <v>58</v>
      </c>
      <c r="J10">
        <v>1694000</v>
      </c>
      <c r="K10" t="s">
        <v>48</v>
      </c>
      <c r="L10">
        <v>2</v>
      </c>
    </row>
    <row r="11" spans="1:26" x14ac:dyDescent="0.25">
      <c r="A11" t="s">
        <v>54</v>
      </c>
      <c r="B11" t="s">
        <v>55</v>
      </c>
      <c r="C11">
        <v>35</v>
      </c>
      <c r="D11" t="s">
        <v>59</v>
      </c>
      <c r="E11" t="s">
        <v>60</v>
      </c>
      <c r="F11">
        <v>1658000</v>
      </c>
      <c r="G11">
        <v>1658000</v>
      </c>
      <c r="H11">
        <v>1658000</v>
      </c>
      <c r="I11" t="s">
        <v>58</v>
      </c>
      <c r="J11">
        <v>1658000</v>
      </c>
      <c r="K11" t="s">
        <v>48</v>
      </c>
      <c r="L11">
        <v>2</v>
      </c>
    </row>
    <row r="12" spans="1:26" x14ac:dyDescent="0.25">
      <c r="A12" t="s">
        <v>28</v>
      </c>
      <c r="B12" t="s">
        <v>29</v>
      </c>
      <c r="C12">
        <v>38</v>
      </c>
      <c r="D12" t="s">
        <v>61</v>
      </c>
      <c r="E12" t="s">
        <v>62</v>
      </c>
      <c r="F12">
        <v>1500000</v>
      </c>
      <c r="G12">
        <v>3326600</v>
      </c>
      <c r="H12">
        <v>2638700</v>
      </c>
      <c r="I12" t="s">
        <v>32</v>
      </c>
      <c r="J12">
        <v>1500000</v>
      </c>
      <c r="K12" t="s">
        <v>33</v>
      </c>
      <c r="L12">
        <v>1</v>
      </c>
      <c r="M12" t="s">
        <v>34</v>
      </c>
      <c r="N12">
        <v>3089500</v>
      </c>
      <c r="O12" t="s">
        <v>33</v>
      </c>
      <c r="P12">
        <v>21</v>
      </c>
      <c r="Q12" t="s">
        <v>34</v>
      </c>
      <c r="R12">
        <v>3326600</v>
      </c>
      <c r="S12" t="s">
        <v>33</v>
      </c>
      <c r="T12">
        <v>21</v>
      </c>
    </row>
    <row r="13" spans="1:26" x14ac:dyDescent="0.25">
      <c r="A13" t="s">
        <v>28</v>
      </c>
      <c r="B13" t="s">
        <v>29</v>
      </c>
      <c r="C13">
        <v>39</v>
      </c>
      <c r="D13" t="s">
        <v>63</v>
      </c>
      <c r="E13" t="s">
        <v>64</v>
      </c>
      <c r="F13">
        <v>280000</v>
      </c>
      <c r="G13">
        <v>494000</v>
      </c>
      <c r="H13">
        <v>387000</v>
      </c>
      <c r="I13" t="s">
        <v>32</v>
      </c>
      <c r="J13">
        <v>280000</v>
      </c>
      <c r="K13" t="s">
        <v>33</v>
      </c>
      <c r="L13">
        <v>1</v>
      </c>
      <c r="M13" t="s">
        <v>1</v>
      </c>
      <c r="N13">
        <v>494000</v>
      </c>
      <c r="O13" t="s">
        <v>33</v>
      </c>
      <c r="P13">
        <v>1</v>
      </c>
    </row>
    <row r="14" spans="1:26" x14ac:dyDescent="0.25">
      <c r="A14" t="s">
        <v>28</v>
      </c>
      <c r="B14" t="s">
        <v>29</v>
      </c>
      <c r="C14">
        <v>40</v>
      </c>
      <c r="D14" t="s">
        <v>65</v>
      </c>
      <c r="E14" t="s">
        <v>66</v>
      </c>
      <c r="F14">
        <v>532000</v>
      </c>
      <c r="G14">
        <v>1279700</v>
      </c>
      <c r="H14">
        <v>714620</v>
      </c>
      <c r="I14" t="s">
        <v>67</v>
      </c>
      <c r="J14">
        <v>532000</v>
      </c>
      <c r="L14">
        <v>1</v>
      </c>
      <c r="M14" t="s">
        <v>0</v>
      </c>
      <c r="N14">
        <v>1279700</v>
      </c>
      <c r="O14" t="s">
        <v>48</v>
      </c>
      <c r="P14">
        <v>2</v>
      </c>
      <c r="Q14" t="s">
        <v>1</v>
      </c>
      <c r="R14">
        <v>532000</v>
      </c>
      <c r="S14" t="s">
        <v>33</v>
      </c>
      <c r="T14">
        <v>1</v>
      </c>
      <c r="U14" t="s">
        <v>34</v>
      </c>
      <c r="V14">
        <v>592000</v>
      </c>
      <c r="W14" t="s">
        <v>33</v>
      </c>
      <c r="X14">
        <v>21</v>
      </c>
      <c r="Y14" t="s">
        <v>34</v>
      </c>
      <c r="Z14">
        <v>637400</v>
      </c>
    </row>
    <row r="15" spans="1:26" x14ac:dyDescent="0.25">
      <c r="A15" t="s">
        <v>28</v>
      </c>
      <c r="B15" t="s">
        <v>29</v>
      </c>
      <c r="C15">
        <v>41</v>
      </c>
      <c r="D15" t="s">
        <v>68</v>
      </c>
      <c r="E15" t="s">
        <v>69</v>
      </c>
      <c r="F15">
        <v>351500</v>
      </c>
      <c r="G15">
        <v>418300</v>
      </c>
      <c r="H15">
        <v>384575</v>
      </c>
      <c r="I15" t="s">
        <v>67</v>
      </c>
      <c r="J15">
        <v>351500</v>
      </c>
      <c r="K15" t="s">
        <v>33</v>
      </c>
      <c r="L15">
        <v>1</v>
      </c>
      <c r="M15" t="s">
        <v>1</v>
      </c>
      <c r="N15">
        <v>380000</v>
      </c>
      <c r="O15" t="s">
        <v>33</v>
      </c>
      <c r="P15">
        <v>1</v>
      </c>
      <c r="Q15" t="s">
        <v>34</v>
      </c>
      <c r="R15">
        <v>388500</v>
      </c>
      <c r="S15" t="s">
        <v>33</v>
      </c>
      <c r="T15">
        <v>21</v>
      </c>
      <c r="U15" t="s">
        <v>34</v>
      </c>
      <c r="V15">
        <v>418300</v>
      </c>
      <c r="W15" t="s">
        <v>33</v>
      </c>
      <c r="X15">
        <v>21</v>
      </c>
    </row>
    <row r="16" spans="1:26" x14ac:dyDescent="0.25">
      <c r="A16" t="s">
        <v>28</v>
      </c>
      <c r="B16" t="s">
        <v>29</v>
      </c>
      <c r="C16">
        <v>42</v>
      </c>
      <c r="D16" t="s">
        <v>70</v>
      </c>
      <c r="E16" t="s">
        <v>71</v>
      </c>
      <c r="F16">
        <v>240000</v>
      </c>
      <c r="G16">
        <v>848200</v>
      </c>
      <c r="H16">
        <v>468080</v>
      </c>
      <c r="I16" t="s">
        <v>32</v>
      </c>
      <c r="J16">
        <v>240000</v>
      </c>
      <c r="K16" t="s">
        <v>33</v>
      </c>
      <c r="L16">
        <v>1</v>
      </c>
      <c r="M16" t="s">
        <v>0</v>
      </c>
      <c r="N16">
        <v>848200</v>
      </c>
      <c r="O16" t="s">
        <v>33</v>
      </c>
      <c r="P16">
        <v>2</v>
      </c>
      <c r="Q16" t="s">
        <v>1</v>
      </c>
      <c r="R16">
        <v>407000</v>
      </c>
      <c r="S16" t="s">
        <v>33</v>
      </c>
      <c r="T16">
        <v>1</v>
      </c>
      <c r="U16" t="s">
        <v>34</v>
      </c>
      <c r="V16">
        <v>407000</v>
      </c>
      <c r="W16" t="s">
        <v>33</v>
      </c>
      <c r="X16">
        <v>1</v>
      </c>
      <c r="Y16" t="s">
        <v>34</v>
      </c>
      <c r="Z16">
        <v>438200</v>
      </c>
    </row>
    <row r="17" spans="1:26" x14ac:dyDescent="0.25">
      <c r="A17" t="s">
        <v>28</v>
      </c>
      <c r="B17" t="s">
        <v>29</v>
      </c>
      <c r="C17">
        <v>43</v>
      </c>
      <c r="D17" t="s">
        <v>72</v>
      </c>
      <c r="E17" t="s">
        <v>73</v>
      </c>
      <c r="F17">
        <v>393900</v>
      </c>
      <c r="G17">
        <v>7571600</v>
      </c>
      <c r="H17">
        <v>3982750</v>
      </c>
      <c r="I17" t="s">
        <v>0</v>
      </c>
      <c r="J17">
        <v>7571600</v>
      </c>
      <c r="K17" t="s">
        <v>48</v>
      </c>
      <c r="L17">
        <v>2</v>
      </c>
      <c r="M17" t="s">
        <v>1</v>
      </c>
      <c r="N17">
        <v>393900</v>
      </c>
      <c r="O17" t="s">
        <v>33</v>
      </c>
      <c r="P17">
        <v>1</v>
      </c>
    </row>
    <row r="18" spans="1:26" x14ac:dyDescent="0.25">
      <c r="A18" t="s">
        <v>28</v>
      </c>
      <c r="B18" t="s">
        <v>29</v>
      </c>
      <c r="C18">
        <v>44</v>
      </c>
      <c r="D18" t="s">
        <v>74</v>
      </c>
      <c r="E18" t="s">
        <v>75</v>
      </c>
      <c r="F18">
        <v>270000</v>
      </c>
      <c r="G18">
        <v>830200</v>
      </c>
      <c r="H18">
        <v>444700</v>
      </c>
      <c r="I18" t="s">
        <v>67</v>
      </c>
      <c r="J18">
        <v>399000</v>
      </c>
      <c r="K18" t="s">
        <v>33</v>
      </c>
      <c r="L18">
        <v>1</v>
      </c>
      <c r="M18" t="s">
        <v>32</v>
      </c>
      <c r="N18">
        <v>270000</v>
      </c>
      <c r="O18" t="s">
        <v>33</v>
      </c>
      <c r="P18">
        <v>1</v>
      </c>
      <c r="Q18" t="s">
        <v>0</v>
      </c>
      <c r="R18">
        <v>830200</v>
      </c>
      <c r="S18" t="s">
        <v>33</v>
      </c>
      <c r="T18">
        <v>2</v>
      </c>
      <c r="U18" t="s">
        <v>1</v>
      </c>
      <c r="V18">
        <v>380000</v>
      </c>
      <c r="W18" t="s">
        <v>33</v>
      </c>
      <c r="X18">
        <v>1</v>
      </c>
      <c r="Y18" t="s">
        <v>34</v>
      </c>
      <c r="Z18">
        <v>407000</v>
      </c>
    </row>
    <row r="20" spans="1:26" x14ac:dyDescent="0.25">
      <c r="A20" s="4" t="s">
        <v>32</v>
      </c>
    </row>
    <row r="21" spans="1:26" x14ac:dyDescent="0.25">
      <c r="A21" s="1" t="s">
        <v>23</v>
      </c>
      <c r="B21" s="1" t="s">
        <v>24</v>
      </c>
      <c r="C21" s="1" t="s">
        <v>25</v>
      </c>
      <c r="D21" s="2" t="s">
        <v>76</v>
      </c>
      <c r="E21" s="3" t="s">
        <v>78</v>
      </c>
      <c r="F21" s="3" t="s">
        <v>77</v>
      </c>
      <c r="G21" s="3" t="s">
        <v>11</v>
      </c>
    </row>
    <row r="22" spans="1:26" x14ac:dyDescent="0.25">
      <c r="A22" t="str">
        <f>A2</f>
        <v>Картриджи для принтеров и МФУ</v>
      </c>
      <c r="B22" t="str">
        <f>B2</f>
        <v>Совместимый с Xerox</v>
      </c>
      <c r="C22">
        <f>C2</f>
        <v>12</v>
      </c>
      <c r="D22">
        <f>IF($I2=Магазин,J2,IF($M2=Магазин,N2,IF($Q2=Магазин,R2,"")))</f>
        <v>410000</v>
      </c>
      <c r="E22" t="str">
        <f>IF($I2=Магазин,K2,IF($M2=Магазин,O2,IF($Q2=Магазин,S2,"")))</f>
        <v>50000.0000</v>
      </c>
      <c r="F22" t="str">
        <f>IF($I2&lt;&gt;Магазин,IF(AND($M2=Магазин,$Q2=Магазин),R2,""),IF($M2=Магазин,N2,IF($Q2=Магазин,R2,"")))</f>
        <v/>
      </c>
      <c r="G22" t="str">
        <f>IF($I2&lt;&gt;Магазин,IF(AND($M2=Магазин,$Q2=Магазин),S2,""),IF($M2=Магазин,O2,IF($Q2=Магазин,S2,"")))</f>
        <v/>
      </c>
    </row>
    <row r="23" spans="1:26" x14ac:dyDescent="0.25">
      <c r="A23" t="str">
        <f t="shared" ref="A23:C23" si="0">A3</f>
        <v>Картриджи для принтеров и МФУ</v>
      </c>
      <c r="B23" t="str">
        <f t="shared" si="0"/>
        <v>Совместимый с Xerox</v>
      </c>
      <c r="C23">
        <f t="shared" si="0"/>
        <v>13</v>
      </c>
      <c r="D23">
        <f>IF($I3=Магазин,J3,IF($M3=Магазин,N3,IF($Q3=Магазин,R3,"")))</f>
        <v>675000</v>
      </c>
      <c r="E23" t="str">
        <f>IF($I3=Магазин,K3,IF($M3=Магазин,O3,IF($Q3=Магазин,S3,"")))</f>
        <v>50000.0000</v>
      </c>
      <c r="F23" t="str">
        <f>IF($I3&lt;&gt;Магазин,IF(AND($M3=Магазин,$Q3=Магазин),R3,""),IF($M3=Магазин,N3,IF($Q3=Магазин,R3,"")))</f>
        <v/>
      </c>
      <c r="G23" t="str">
        <f>IF($I3&lt;&gt;Магазин,IF(AND($M3=Магазин,$Q3=Магазин),S3,""),IF($M3=Магазин,O3,IF($Q3=Магазин,S3,"")))</f>
        <v/>
      </c>
    </row>
    <row r="24" spans="1:26" x14ac:dyDescent="0.25">
      <c r="A24" t="str">
        <f t="shared" ref="A24:C24" si="1">A4</f>
        <v>Картриджи для принтеров и МФУ</v>
      </c>
      <c r="B24" t="str">
        <f t="shared" si="1"/>
        <v>Совместимый с Xerox</v>
      </c>
      <c r="C24">
        <f t="shared" si="1"/>
        <v>18</v>
      </c>
      <c r="D24">
        <f>IF($I4=Магазин,J4,IF($M4=Магазин,N4,IF($Q4=Магазин,R4,"")))</f>
        <v>550000</v>
      </c>
      <c r="E24" t="str">
        <f>IF($I4=Магазин,K4,IF($M4=Магазин,O4,IF($Q4=Магазин,S4,"")))</f>
        <v>50000.0000</v>
      </c>
      <c r="F24" t="str">
        <f>IF($I4&lt;&gt;Магазин,IF(AND($M4=Магазин,$Q4=Магазин),R4,""),IF($M4=Магазин,N4,IF($Q4=Магазин,R4,"")))</f>
        <v/>
      </c>
      <c r="G24" t="str">
        <f>IF($I4&lt;&gt;Магазин,IF(AND($M4=Магазин,$Q4=Магазин),S4,""),IF($M4=Магазин,O4,IF($Q4=Магазин,S4,"")))</f>
        <v/>
      </c>
    </row>
    <row r="25" spans="1:26" x14ac:dyDescent="0.25">
      <c r="A25" t="str">
        <f t="shared" ref="A25:C25" si="2">A5</f>
        <v>Картриджи для принтеров и МФУ</v>
      </c>
      <c r="B25" t="str">
        <f t="shared" si="2"/>
        <v>Совместимый с Xerox</v>
      </c>
      <c r="C25">
        <f t="shared" si="2"/>
        <v>22</v>
      </c>
      <c r="D25" t="str">
        <f>IF($I5=Магазин,J5,IF($M5=Магазин,N5,IF($Q5=Магазин,R5,"")))</f>
        <v/>
      </c>
      <c r="E25" t="str">
        <f>IF($I5=Магазин,K5,IF($M5=Магазин,O5,IF($Q5=Магазин,S5,"")))</f>
        <v/>
      </c>
      <c r="F25" t="str">
        <f>IF($I5&lt;&gt;Магазин,IF(AND($M5=Магазин,$Q5=Магазин),R5,""),IF($M5=Магазин,N5,IF($Q5=Магазин,R5,"")))</f>
        <v/>
      </c>
      <c r="G25" t="str">
        <f>IF($I5&lt;&gt;Магазин,IF(AND($M5=Магазин,$Q5=Магазин),S5,""),IF($M5=Магазин,O5,IF($Q5=Магазин,S5,"")))</f>
        <v/>
      </c>
    </row>
    <row r="26" spans="1:26" x14ac:dyDescent="0.25">
      <c r="A26" t="str">
        <f t="shared" ref="A26:C26" si="3">A6</f>
        <v>Картриджи для принтеров и МФУ</v>
      </c>
      <c r="B26" t="str">
        <f t="shared" si="3"/>
        <v>Совместимый с Xerox</v>
      </c>
      <c r="C26">
        <f t="shared" si="3"/>
        <v>23</v>
      </c>
      <c r="D26" t="str">
        <f>IF($I6=Магазин,J6,IF($M6=Магазин,N6,IF($Q6=Магазин,R6,"")))</f>
        <v/>
      </c>
      <c r="E26" t="str">
        <f>IF($I6=Магазин,K6,IF($M6=Магазин,O6,IF($Q6=Магазин,S6,"")))</f>
        <v/>
      </c>
      <c r="F26" t="str">
        <f>IF($I6&lt;&gt;Магазин,IF(AND($M6=Магазин,$Q6=Магазин),R6,""),IF($M6=Магазин,N6,IF($Q6=Магазин,R6,"")))</f>
        <v/>
      </c>
      <c r="G26" t="str">
        <f>IF($I6&lt;&gt;Магазин,IF(AND($M6=Магазин,$Q6=Магазин),S6,""),IF($M6=Магазин,O6,IF($Q6=Магазин,S6,"")))</f>
        <v/>
      </c>
    </row>
    <row r="27" spans="1:26" x14ac:dyDescent="0.25">
      <c r="A27" t="str">
        <f t="shared" ref="A27:C27" si="4">A7</f>
        <v>Картриджи для принтеров и МФУ</v>
      </c>
      <c r="B27" t="str">
        <f t="shared" si="4"/>
        <v>Совместимый с Lexmark</v>
      </c>
      <c r="C27">
        <f t="shared" si="4"/>
        <v>31</v>
      </c>
      <c r="D27" t="str">
        <f>IF($I7=Магазин,J7,IF($M7=Магазин,N7,IF($Q7=Магазин,R7,"")))</f>
        <v/>
      </c>
      <c r="E27" t="str">
        <f>IF($I7=Магазин,K7,IF($M7=Магазин,O7,IF($Q7=Магазин,S7,"")))</f>
        <v/>
      </c>
      <c r="F27" t="str">
        <f>IF($I7&lt;&gt;Магазин,IF(AND($M7=Магазин,$Q7=Магазин),R7,""),IF($M7=Магазин,N7,IF($Q7=Магазин,R7,"")))</f>
        <v/>
      </c>
      <c r="G27" t="str">
        <f>IF($I7&lt;&gt;Магазин,IF(AND($M7=Магазин,$Q7=Магазин),S7,""),IF($M7=Магазин,O7,IF($Q7=Магазин,S7,"")))</f>
        <v/>
      </c>
    </row>
    <row r="28" spans="1:26" x14ac:dyDescent="0.25">
      <c r="A28" t="str">
        <f t="shared" ref="A28:C28" si="5">A8</f>
        <v>Картриджи для принтеров и МФУ</v>
      </c>
      <c r="B28" t="str">
        <f t="shared" si="5"/>
        <v>Совместимый с Lexmark</v>
      </c>
      <c r="C28">
        <f t="shared" si="5"/>
        <v>32</v>
      </c>
      <c r="D28" t="str">
        <f>IF($I8=Магазин,J8,IF($M8=Магазин,N8,IF($Q8=Магазин,R8,"")))</f>
        <v/>
      </c>
      <c r="E28" t="str">
        <f>IF($I8=Магазин,K8,IF($M8=Магазин,O8,IF($Q8=Магазин,S8,"")))</f>
        <v/>
      </c>
      <c r="F28" t="str">
        <f>IF($I8&lt;&gt;Магазин,IF(AND($M8=Магазин,$Q8=Магазин),R8,""),IF($M8=Магазин,N8,IF($Q8=Магазин,R8,"")))</f>
        <v/>
      </c>
      <c r="G28" t="str">
        <f>IF($I8&lt;&gt;Магазин,IF(AND($M8=Магазин,$Q8=Магазин),S8,""),IF($M8=Магазин,O8,IF($Q8=Магазин,S8,"")))</f>
        <v/>
      </c>
    </row>
    <row r="29" spans="1:26" x14ac:dyDescent="0.25">
      <c r="A29" t="str">
        <f t="shared" ref="A29:C29" si="6">A9</f>
        <v>Картриджи для принтеров и МФУ</v>
      </c>
      <c r="B29" t="str">
        <f t="shared" si="6"/>
        <v>Совместимый с Lexmark</v>
      </c>
      <c r="C29">
        <f t="shared" si="6"/>
        <v>33</v>
      </c>
      <c r="D29" t="str">
        <f>IF($I9=Магазин,J9,IF($M9=Магазин,N9,IF($Q9=Магазин,R9,"")))</f>
        <v/>
      </c>
      <c r="E29" t="str">
        <f>IF($I9=Магазин,K9,IF($M9=Магазин,O9,IF($Q9=Магазин,S9,"")))</f>
        <v/>
      </c>
      <c r="F29" t="str">
        <f>IF($I9&lt;&gt;Магазин,IF(AND($M9=Магазин,$Q9=Магазин),R9,""),IF($M9=Магазин,N9,IF($Q9=Магазин,R9,"")))</f>
        <v/>
      </c>
      <c r="G29" t="str">
        <f>IF($I9&lt;&gt;Магазин,IF(AND($M9=Магазин,$Q9=Магазин),S9,""),IF($M9=Магазин,O9,IF($Q9=Магазин,S9,"")))</f>
        <v/>
      </c>
    </row>
    <row r="30" spans="1:26" x14ac:dyDescent="0.25">
      <c r="A30" t="str">
        <f t="shared" ref="A30:C30" si="7">A10</f>
        <v>Детские велосипеды</v>
      </c>
      <c r="B30" t="str">
        <f t="shared" si="7"/>
        <v>Amigo</v>
      </c>
      <c r="C30">
        <f t="shared" si="7"/>
        <v>34</v>
      </c>
      <c r="D30" t="str">
        <f>IF($I10=Магазин,J10,IF($M10=Магазин,N10,IF($Q10=Магазин,R10,"")))</f>
        <v/>
      </c>
      <c r="E30" t="str">
        <f>IF($I10=Магазин,K10,IF($M10=Магазин,O10,IF($Q10=Магазин,S10,"")))</f>
        <v/>
      </c>
      <c r="F30" t="str">
        <f>IF($I10&lt;&gt;Магазин,IF(AND($M10=Магазин,$Q10=Магазин),R10,""),IF($M10=Магазин,N10,IF($Q10=Магазин,R10,"")))</f>
        <v/>
      </c>
      <c r="G30" t="str">
        <f>IF($I10&lt;&gt;Магазин,IF(AND($M10=Магазин,$Q10=Магазин),S10,""),IF($M10=Магазин,O10,IF($Q10=Магазин,S10,"")))</f>
        <v/>
      </c>
    </row>
    <row r="31" spans="1:26" x14ac:dyDescent="0.25">
      <c r="A31" t="str">
        <f t="shared" ref="A31:C31" si="8">A11</f>
        <v>Детские велосипеды</v>
      </c>
      <c r="B31" t="str">
        <f t="shared" si="8"/>
        <v>Amigo</v>
      </c>
      <c r="C31">
        <f t="shared" si="8"/>
        <v>35</v>
      </c>
      <c r="D31" t="str">
        <f>IF($I11=Магазин,J11,IF($M11=Магазин,N11,IF($Q11=Магазин,R11,"")))</f>
        <v/>
      </c>
      <c r="E31" t="str">
        <f>IF($I11=Магазин,K11,IF($M11=Магазин,O11,IF($Q11=Магазин,S11,"")))</f>
        <v/>
      </c>
      <c r="F31" t="str">
        <f>IF($I11&lt;&gt;Магазин,IF(AND($M11=Магазин,$Q11=Магазин),R11,""),IF($M11=Магазин,N11,IF($Q11=Магазин,R11,"")))</f>
        <v/>
      </c>
      <c r="G31" t="str">
        <f>IF($I11&lt;&gt;Магазин,IF(AND($M11=Магазин,$Q11=Магазин),S11,""),IF($M11=Магазин,O11,IF($Q11=Магазин,S11,"")))</f>
        <v/>
      </c>
    </row>
    <row r="32" spans="1:26" x14ac:dyDescent="0.25">
      <c r="A32" t="str">
        <f t="shared" ref="A32:C32" si="9">A12</f>
        <v>Картриджи для принтеров и МФУ</v>
      </c>
      <c r="B32" t="str">
        <f t="shared" si="9"/>
        <v>Совместимый с Xerox</v>
      </c>
      <c r="C32">
        <f t="shared" si="9"/>
        <v>38</v>
      </c>
      <c r="D32">
        <f>IF($I12=Магазин,J12,IF($M12=Магазин,N12,IF($Q12=Магазин,R12,"")))</f>
        <v>1500000</v>
      </c>
      <c r="E32" t="str">
        <f>IF($I12=Магазин,K12,IF($M12=Магазин,O12,IF($Q12=Магазин,S12,"")))</f>
        <v>50000.0000</v>
      </c>
      <c r="F32" t="str">
        <f>IF($I12&lt;&gt;Магазин,IF(AND($M12=Магазин,$Q12=Магазин),R12,""),IF($M12=Магазин,N12,IF($Q12=Магазин,R12,"")))</f>
        <v/>
      </c>
      <c r="G32" t="str">
        <f>IF($I12&lt;&gt;Магазин,IF(AND($M12=Магазин,$Q12=Магазин),S12,""),IF($M12=Магазин,O12,IF($Q12=Магазин,S12,"")))</f>
        <v/>
      </c>
    </row>
    <row r="33" spans="1:7" x14ac:dyDescent="0.25">
      <c r="A33" t="str">
        <f t="shared" ref="A33:C33" si="10">A13</f>
        <v>Картриджи для принтеров и МФУ</v>
      </c>
      <c r="B33" t="str">
        <f t="shared" si="10"/>
        <v>Совместимый с Xerox</v>
      </c>
      <c r="C33">
        <f t="shared" si="10"/>
        <v>39</v>
      </c>
      <c r="D33">
        <f>IF($I13=Магазин,J13,IF($M13=Магазин,N13,IF($Q13=Магазин,R13,"")))</f>
        <v>280000</v>
      </c>
      <c r="E33" t="str">
        <f>IF($I13=Магазин,K13,IF($M13=Магазин,O13,IF($Q13=Магазин,S13,"")))</f>
        <v>50000.0000</v>
      </c>
      <c r="F33" t="str">
        <f>IF($I13&lt;&gt;Магазин,IF(AND($M13=Магазин,$Q13=Магазин),R13,""),IF($M13=Магазин,N13,IF($Q13=Магазин,R13,"")))</f>
        <v/>
      </c>
      <c r="G33" t="str">
        <f>IF($I13&lt;&gt;Магазин,IF(AND($M13=Магазин,$Q13=Магазин),S13,""),IF($M13=Магазин,O13,IF($Q13=Магазин,S13,"")))</f>
        <v/>
      </c>
    </row>
    <row r="34" spans="1:7" x14ac:dyDescent="0.25">
      <c r="A34" t="str">
        <f t="shared" ref="A34:C34" si="11">A14</f>
        <v>Картриджи для принтеров и МФУ</v>
      </c>
      <c r="B34" t="str">
        <f t="shared" si="11"/>
        <v>Совместимый с Xerox</v>
      </c>
      <c r="C34">
        <f t="shared" si="11"/>
        <v>40</v>
      </c>
      <c r="D34" t="str">
        <f>IF($I14=Магазин,J14,IF($M14=Магазин,N14,IF($Q14=Магазин,R14,"")))</f>
        <v/>
      </c>
      <c r="E34" t="str">
        <f>IF($I14=Магазин,K14,IF($M14=Магазин,O14,IF($Q14=Магазин,S14,"")))</f>
        <v/>
      </c>
      <c r="F34" t="str">
        <f>IF($I14&lt;&gt;Магазин,IF(AND($M14=Магазин,$Q14=Магазин),R14,""),IF($M14=Магазин,N14,IF($Q14=Магазин,R14,"")))</f>
        <v/>
      </c>
      <c r="G34" t="str">
        <f>IF($I14&lt;&gt;Магазин,IF(AND($M14=Магазин,$Q14=Магазин),S14,""),IF($M14=Магазин,O14,IF($Q14=Магазин,S14,"")))</f>
        <v/>
      </c>
    </row>
    <row r="35" spans="1:7" x14ac:dyDescent="0.25">
      <c r="A35" t="str">
        <f t="shared" ref="A35:C35" si="12">A15</f>
        <v>Картриджи для принтеров и МФУ</v>
      </c>
      <c r="B35" t="str">
        <f t="shared" si="12"/>
        <v>Совместимый с Xerox</v>
      </c>
      <c r="C35">
        <f t="shared" si="12"/>
        <v>41</v>
      </c>
      <c r="D35" t="str">
        <f>IF($I15=Магазин,J15,IF($M15=Магазин,N15,IF($Q15=Магазин,R15,"")))</f>
        <v/>
      </c>
      <c r="E35" t="str">
        <f>IF($I15=Магазин,K15,IF($M15=Магазин,O15,IF($Q15=Магазин,S15,"")))</f>
        <v/>
      </c>
      <c r="F35" t="str">
        <f>IF($I15&lt;&gt;Магазин,IF(AND($M15=Магазин,$Q15=Магазин),R15,""),IF($M15=Магазин,N15,IF($Q15=Магазин,R15,"")))</f>
        <v/>
      </c>
      <c r="G35" t="str">
        <f>IF($I15&lt;&gt;Магазин,IF(AND($M15=Магазин,$Q15=Магазин),S15,""),IF($M15=Магазин,O15,IF($Q15=Магазин,S15,"")))</f>
        <v/>
      </c>
    </row>
    <row r="36" spans="1:7" x14ac:dyDescent="0.25">
      <c r="A36" t="str">
        <f t="shared" ref="A36:C36" si="13">A16</f>
        <v>Картриджи для принтеров и МФУ</v>
      </c>
      <c r="B36" t="str">
        <f t="shared" si="13"/>
        <v>Совместимый с Xerox</v>
      </c>
      <c r="C36">
        <f t="shared" si="13"/>
        <v>42</v>
      </c>
      <c r="D36">
        <f>IF($I16=Магазин,J16,IF($M16=Магазин,N16,IF($Q16=Магазин,R16,"")))</f>
        <v>240000</v>
      </c>
      <c r="E36" t="str">
        <f>IF($I16=Магазин,K16,IF($M16=Магазин,O16,IF($Q16=Магазин,S16,"")))</f>
        <v>50000.0000</v>
      </c>
      <c r="F36" t="str">
        <f>IF($I16&lt;&gt;Магазин,IF(AND($M16=Магазин,$Q16=Магазин),R16,""),IF($M16=Магазин,N16,IF($Q16=Магазин,R16,"")))</f>
        <v/>
      </c>
      <c r="G36" t="str">
        <f>IF($I16&lt;&gt;Магазин,IF(AND($M16=Магазин,$Q16=Магазин),S16,""),IF($M16=Магазин,O16,IF($Q16=Магазин,S16,"")))</f>
        <v/>
      </c>
    </row>
    <row r="37" spans="1:7" x14ac:dyDescent="0.25">
      <c r="A37" t="str">
        <f t="shared" ref="A37:C37" si="14">A17</f>
        <v>Картриджи для принтеров и МФУ</v>
      </c>
      <c r="B37" t="str">
        <f t="shared" si="14"/>
        <v>Совместимый с Xerox</v>
      </c>
      <c r="C37">
        <f t="shared" si="14"/>
        <v>43</v>
      </c>
      <c r="D37" t="str">
        <f>IF($I17=Магазин,J17,IF($M17=Магазин,N17,IF($Q17=Магазин,R17,"")))</f>
        <v/>
      </c>
      <c r="E37" t="str">
        <f>IF($I17=Магазин,K17,IF($M17=Магазин,O17,IF($Q17=Магазин,S17,"")))</f>
        <v/>
      </c>
      <c r="F37" t="str">
        <f>IF($I17&lt;&gt;Магазин,IF(AND($M17=Магазин,$Q17=Магазин),R17,""),IF($M17=Магазин,N17,IF($Q17=Магазин,R17,"")))</f>
        <v/>
      </c>
      <c r="G37" t="str">
        <f>IF($I17&lt;&gt;Магазин,IF(AND($M17=Магазин,$Q17=Магазин),S17,""),IF($M17=Магазин,O17,IF($Q17=Магазин,S17,"")))</f>
        <v/>
      </c>
    </row>
    <row r="38" spans="1:7" x14ac:dyDescent="0.25">
      <c r="A38" t="str">
        <f t="shared" ref="A38:C38" si="15">A18</f>
        <v>Картриджи для принтеров и МФУ</v>
      </c>
      <c r="B38" t="str">
        <f t="shared" si="15"/>
        <v>Совместимый с Xerox</v>
      </c>
      <c r="C38">
        <f t="shared" si="15"/>
        <v>44</v>
      </c>
      <c r="D38">
        <f>IF($I18=Магазин,J18,IF($M18=Магазин,N18,IF($Q18=Магазин,R18,"")))</f>
        <v>270000</v>
      </c>
      <c r="E38" t="str">
        <f>IF($I18=Магазин,K18,IF($M18=Магазин,O18,IF($Q18=Магазин,S18,"")))</f>
        <v>50000.0000</v>
      </c>
      <c r="F38" t="str">
        <f>IF($I18&lt;&gt;Магазин,IF(AND($M18=Магазин,$Q18=Магазин),R18,""),IF($M18=Магазин,N18,IF($Q18=Магазин,R18,"")))</f>
        <v/>
      </c>
      <c r="G38" t="str">
        <f>IF($I18&lt;&gt;Магазин,IF(AND($M18=Магазин,$Q18=Магазин),S18,""),IF($M18=Магазин,O18,IF($Q18=Магазин,S18,"")))</f>
        <v/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Магазин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Майбук</dc:creator>
  <cp:lastModifiedBy>Bayanov</cp:lastModifiedBy>
  <dcterms:created xsi:type="dcterms:W3CDTF">2015-12-14T08:42:08Z</dcterms:created>
  <dcterms:modified xsi:type="dcterms:W3CDTF">2015-12-14T14:23:38Z</dcterms:modified>
</cp:coreProperties>
</file>