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240" yWindow="150" windowWidth="20115" windowHeight="75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3" i="1"/>
  <c r="AO15"/>
  <c r="AI15"/>
  <c r="AH16"/>
  <c r="C15"/>
  <c r="AH15" s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G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N15" l="1"/>
  <c r="AL16"/>
  <c r="AK16"/>
  <c r="AJ16"/>
  <c r="AO16"/>
  <c r="AM15"/>
  <c r="AL15"/>
  <c r="AK15"/>
  <c r="AJ15"/>
  <c r="T10"/>
</calcChain>
</file>

<file path=xl/sharedStrings.xml><?xml version="1.0" encoding="utf-8"?>
<sst xmlns="http://schemas.openxmlformats.org/spreadsheetml/2006/main" count="24" uniqueCount="23">
  <si>
    <t>УТВЕРЖДАЮ</t>
  </si>
  <si>
    <t>НОРМА дней: 27 рабочих дня/ 6 дневная неделя.</t>
  </si>
  <si>
    <t>Индивидуальный предприниматель</t>
  </si>
  <si>
    <r>
      <t xml:space="preserve">Цех (отдел), участок </t>
    </r>
    <r>
      <rPr>
        <b/>
        <u/>
        <sz val="14"/>
        <rFont val="Times New Roman"/>
        <family val="1"/>
        <charset val="204"/>
      </rPr>
      <t>склад</t>
    </r>
  </si>
  <si>
    <t>Номер документа</t>
  </si>
  <si>
    <t>Дата составления</t>
  </si>
  <si>
    <t>Отчетный период</t>
  </si>
  <si>
    <t>ТАБЕЛЬ</t>
  </si>
  <si>
    <t>с</t>
  </si>
  <si>
    <t>по</t>
  </si>
  <si>
    <t>учета рабочего времени</t>
  </si>
  <si>
    <t>Ф.И.О.</t>
  </si>
  <si>
    <t>Должность</t>
  </si>
  <si>
    <t>Кол-во дней</t>
  </si>
  <si>
    <t>Всего отраб. часов</t>
  </si>
  <si>
    <t>рабочих</t>
  </si>
  <si>
    <t>выходных</t>
  </si>
  <si>
    <t>отпуск</t>
  </si>
  <si>
    <t>не явка</t>
  </si>
  <si>
    <t>командировка</t>
  </si>
  <si>
    <t>болезнь</t>
  </si>
  <si>
    <t>Иванов И.И.</t>
  </si>
  <si>
    <t>зав.складом</t>
  </si>
</sst>
</file>

<file path=xl/styles.xml><?xml version="1.0" encoding="utf-8"?>
<styleSheet xmlns="http://schemas.openxmlformats.org/spreadsheetml/2006/main">
  <numFmts count="2">
    <numFmt numFmtId="164" formatCode="0.0"/>
    <numFmt numFmtId="166" formatCode="d"/>
  </numFmts>
  <fonts count="1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6"/>
      <color rgb="FF00B0F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/>
    <xf numFmtId="0" fontId="1" fillId="0" borderId="1" xfId="0" applyFont="1" applyFill="1" applyBorder="1"/>
    <xf numFmtId="0" fontId="4" fillId="0" borderId="0" xfId="0" applyFont="1" applyFill="1" applyAlignment="1"/>
    <xf numFmtId="0" fontId="8" fillId="0" borderId="0" xfId="0" applyFont="1" applyFill="1"/>
    <xf numFmtId="0" fontId="5" fillId="0" borderId="0" xfId="0" applyFont="1" applyFill="1" applyBorder="1" applyAlignment="1">
      <alignment horizontal="center"/>
    </xf>
    <xf numFmtId="0" fontId="1" fillId="0" borderId="7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164" fontId="2" fillId="0" borderId="15" xfId="0" applyNumberFormat="1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164" fontId="2" fillId="0" borderId="22" xfId="0" applyNumberFormat="1" applyFont="1" applyFill="1" applyBorder="1" applyAlignment="1">
      <alignment vertical="center" wrapText="1"/>
    </xf>
    <xf numFmtId="0" fontId="2" fillId="0" borderId="14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 textRotation="90" wrapText="1"/>
    </xf>
    <xf numFmtId="0" fontId="13" fillId="0" borderId="18" xfId="1" applyFont="1" applyFill="1" applyBorder="1" applyAlignment="1">
      <alignment horizontal="center" vertical="center" textRotation="90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4" fontId="9" fillId="0" borderId="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/>
    </xf>
    <xf numFmtId="14" fontId="10" fillId="0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6" fontId="3" fillId="0" borderId="14" xfId="0" applyNumberFormat="1" applyFont="1" applyFill="1" applyBorder="1" applyAlignment="1">
      <alignment horizontal="center" vertical="center"/>
    </xf>
    <xf numFmtId="166" fontId="3" fillId="0" borderId="17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Книга1" xfId="1"/>
  </cellStyles>
  <dxfs count="1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numFmt numFmtId="169" formatCode="\-"/>
    </dxf>
    <dxf>
      <fill>
        <patternFill>
          <bgColor theme="5" tint="0.59996337778862885"/>
        </patternFill>
      </fill>
    </dxf>
    <dxf>
      <numFmt numFmtId="169" formatCode="\-"/>
    </dxf>
    <dxf>
      <fill>
        <patternFill>
          <bgColor theme="5" tint="0.59996337778862885"/>
        </patternFill>
      </fill>
    </dxf>
    <dxf>
      <numFmt numFmtId="169" formatCode="\-"/>
    </dxf>
    <dxf>
      <fill>
        <patternFill>
          <bgColor theme="5" tint="0.59996337778862885"/>
        </patternFill>
      </fill>
    </dxf>
    <dxf>
      <numFmt numFmtId="169" formatCode="\-"/>
    </dxf>
    <dxf>
      <fill>
        <patternFill>
          <bgColor theme="5" tint="0.59996337778862885"/>
        </patternFill>
      </fill>
    </dxf>
    <dxf>
      <numFmt numFmtId="170" formatCode="\-;\-;\-"/>
    </dxf>
    <dxf>
      <numFmt numFmtId="169" formatCode="\-"/>
    </dxf>
    <dxf>
      <numFmt numFmtId="168" formatCode="&quot;-&quot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O16"/>
  <sheetViews>
    <sheetView tabSelected="1" zoomScale="60" zoomScaleNormal="60" workbookViewId="0">
      <selection activeCell="C15" sqref="C15:AG15"/>
    </sheetView>
  </sheetViews>
  <sheetFormatPr defaultRowHeight="15"/>
  <cols>
    <col min="1" max="1" width="18.5703125" customWidth="1"/>
    <col min="2" max="2" width="14" customWidth="1"/>
    <col min="3" max="33" width="5.28515625" customWidth="1"/>
  </cols>
  <sheetData>
    <row r="1" spans="1:41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 t="s">
        <v>0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1"/>
    </row>
    <row r="2" spans="1:41" ht="18.75">
      <c r="A2" s="53" t="s">
        <v>1</v>
      </c>
      <c r="B2" s="53"/>
      <c r="C2" s="53"/>
      <c r="D2" s="53"/>
      <c r="E2" s="53"/>
      <c r="F2" s="53"/>
      <c r="G2" s="53"/>
      <c r="H2" s="5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54" t="s">
        <v>2</v>
      </c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1"/>
    </row>
    <row r="3" spans="1:41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1"/>
    </row>
    <row r="4" spans="1:41" ht="25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5" spans="1:41" ht="15.7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1"/>
    </row>
    <row r="6" spans="1:41" ht="18.75">
      <c r="A6" s="3"/>
      <c r="B6" s="3"/>
      <c r="C6" s="3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9.5" thickBot="1">
      <c r="A7" s="6" t="s">
        <v>3</v>
      </c>
      <c r="B7" s="6"/>
      <c r="C7" s="6"/>
      <c r="D7" s="3"/>
      <c r="E7" s="1"/>
      <c r="F7" s="1"/>
      <c r="G7" s="1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26.25" thickBot="1">
      <c r="A8" s="8"/>
      <c r="B8" s="8"/>
      <c r="C8" s="1"/>
      <c r="D8" s="1"/>
      <c r="E8" s="8"/>
      <c r="F8" s="8"/>
      <c r="G8" s="56" t="s">
        <v>4</v>
      </c>
      <c r="H8" s="57"/>
      <c r="I8" s="57"/>
      <c r="J8" s="58"/>
      <c r="K8" s="56" t="s">
        <v>5</v>
      </c>
      <c r="L8" s="57"/>
      <c r="M8" s="57"/>
      <c r="N8" s="58"/>
      <c r="O8" s="8"/>
      <c r="P8" s="59" t="s">
        <v>6</v>
      </c>
      <c r="Q8" s="60"/>
      <c r="R8" s="60"/>
      <c r="S8" s="60"/>
      <c r="T8" s="60"/>
      <c r="U8" s="60"/>
      <c r="V8" s="60"/>
      <c r="W8" s="61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1"/>
    </row>
    <row r="9" spans="1:41" ht="26.25" thickBot="1">
      <c r="A9" s="8"/>
      <c r="B9" s="8"/>
      <c r="C9" s="39" t="s">
        <v>7</v>
      </c>
      <c r="D9" s="39"/>
      <c r="E9" s="39"/>
      <c r="F9" s="40"/>
      <c r="G9" s="9"/>
      <c r="H9" s="10"/>
      <c r="I9" s="10"/>
      <c r="J9" s="11"/>
      <c r="K9" s="41">
        <v>42369</v>
      </c>
      <c r="L9" s="42"/>
      <c r="M9" s="42"/>
      <c r="N9" s="43"/>
      <c r="O9" s="12"/>
      <c r="P9" s="47" t="s">
        <v>8</v>
      </c>
      <c r="Q9" s="48"/>
      <c r="R9" s="48"/>
      <c r="S9" s="49"/>
      <c r="T9" s="47" t="s">
        <v>9</v>
      </c>
      <c r="U9" s="48"/>
      <c r="V9" s="48"/>
      <c r="W9" s="49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1"/>
    </row>
    <row r="10" spans="1:41" ht="26.25" thickBot="1">
      <c r="A10" s="8"/>
      <c r="B10" s="8"/>
      <c r="C10" s="39"/>
      <c r="D10" s="39"/>
      <c r="E10" s="39"/>
      <c r="F10" s="40"/>
      <c r="G10" s="13"/>
      <c r="H10" s="14"/>
      <c r="I10" s="14"/>
      <c r="J10" s="15"/>
      <c r="K10" s="44"/>
      <c r="L10" s="45"/>
      <c r="M10" s="45"/>
      <c r="N10" s="46"/>
      <c r="O10" s="12"/>
      <c r="P10" s="50">
        <v>42339</v>
      </c>
      <c r="Q10" s="51"/>
      <c r="R10" s="51"/>
      <c r="S10" s="52"/>
      <c r="T10" s="50">
        <f>K9</f>
        <v>42369</v>
      </c>
      <c r="U10" s="51"/>
      <c r="V10" s="51"/>
      <c r="W10" s="52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1"/>
    </row>
    <row r="11" spans="1:41" ht="25.5">
      <c r="A11" s="8"/>
      <c r="B11" s="8"/>
      <c r="C11" s="8"/>
      <c r="D11" s="8"/>
      <c r="E11" s="8"/>
      <c r="F11" s="8"/>
      <c r="G11" s="8" t="s">
        <v>10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1"/>
    </row>
    <row r="12" spans="1:41" ht="16.5" thickBot="1">
      <c r="A12" s="16"/>
      <c r="B12" s="16"/>
      <c r="C12" s="16"/>
      <c r="D12" s="16"/>
      <c r="E12" s="16"/>
      <c r="F12" s="16"/>
      <c r="G12" s="1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ht="15.75">
      <c r="A13" s="35" t="s">
        <v>11</v>
      </c>
      <c r="B13" s="37" t="s">
        <v>12</v>
      </c>
      <c r="C13" s="62">
        <f>$P$10+COLUMN(A13)-1</f>
        <v>42339</v>
      </c>
      <c r="D13" s="62">
        <f t="shared" ref="D13:AG13" si="0">$P$10+COLUMN(B13)-1</f>
        <v>42340</v>
      </c>
      <c r="E13" s="62">
        <f t="shared" si="0"/>
        <v>42341</v>
      </c>
      <c r="F13" s="62">
        <f t="shared" si="0"/>
        <v>42342</v>
      </c>
      <c r="G13" s="62">
        <f t="shared" si="0"/>
        <v>42343</v>
      </c>
      <c r="H13" s="62">
        <f t="shared" si="0"/>
        <v>42344</v>
      </c>
      <c r="I13" s="62">
        <f t="shared" si="0"/>
        <v>42345</v>
      </c>
      <c r="J13" s="62">
        <f t="shared" si="0"/>
        <v>42346</v>
      </c>
      <c r="K13" s="62">
        <f t="shared" si="0"/>
        <v>42347</v>
      </c>
      <c r="L13" s="62">
        <f t="shared" si="0"/>
        <v>42348</v>
      </c>
      <c r="M13" s="62">
        <f t="shared" si="0"/>
        <v>42349</v>
      </c>
      <c r="N13" s="62">
        <f t="shared" si="0"/>
        <v>42350</v>
      </c>
      <c r="O13" s="62">
        <f t="shared" si="0"/>
        <v>42351</v>
      </c>
      <c r="P13" s="62">
        <f t="shared" si="0"/>
        <v>42352</v>
      </c>
      <c r="Q13" s="62">
        <f t="shared" si="0"/>
        <v>42353</v>
      </c>
      <c r="R13" s="62">
        <f t="shared" si="0"/>
        <v>42354</v>
      </c>
      <c r="S13" s="62">
        <f t="shared" si="0"/>
        <v>42355</v>
      </c>
      <c r="T13" s="62">
        <f t="shared" si="0"/>
        <v>42356</v>
      </c>
      <c r="U13" s="62">
        <f t="shared" si="0"/>
        <v>42357</v>
      </c>
      <c r="V13" s="62">
        <f t="shared" si="0"/>
        <v>42358</v>
      </c>
      <c r="W13" s="62">
        <f t="shared" si="0"/>
        <v>42359</v>
      </c>
      <c r="X13" s="62">
        <f t="shared" si="0"/>
        <v>42360</v>
      </c>
      <c r="Y13" s="62">
        <f t="shared" si="0"/>
        <v>42361</v>
      </c>
      <c r="Z13" s="62">
        <f t="shared" si="0"/>
        <v>42362</v>
      </c>
      <c r="AA13" s="62">
        <f t="shared" si="0"/>
        <v>42363</v>
      </c>
      <c r="AB13" s="62">
        <f t="shared" si="0"/>
        <v>42364</v>
      </c>
      <c r="AC13" s="62">
        <f t="shared" si="0"/>
        <v>42365</v>
      </c>
      <c r="AD13" s="62">
        <f t="shared" si="0"/>
        <v>42366</v>
      </c>
      <c r="AE13" s="62">
        <f t="shared" si="0"/>
        <v>42367</v>
      </c>
      <c r="AF13" s="62">
        <f t="shared" si="0"/>
        <v>42368</v>
      </c>
      <c r="AG13" s="62">
        <f>$P$10+COLUMN(AE13)-1</f>
        <v>42369</v>
      </c>
      <c r="AH13" s="28" t="s">
        <v>13</v>
      </c>
      <c r="AI13" s="28"/>
      <c r="AJ13" s="28"/>
      <c r="AK13" s="28"/>
      <c r="AL13" s="28"/>
      <c r="AM13" s="28"/>
      <c r="AN13" s="28"/>
      <c r="AO13" s="29" t="s">
        <v>14</v>
      </c>
    </row>
    <row r="14" spans="1:41" ht="47.25" customHeight="1" thickBot="1">
      <c r="A14" s="36"/>
      <c r="B14" s="38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18" t="s">
        <v>15</v>
      </c>
      <c r="AI14" s="18" t="s">
        <v>16</v>
      </c>
      <c r="AJ14" s="18" t="s">
        <v>17</v>
      </c>
      <c r="AK14" s="18" t="s">
        <v>18</v>
      </c>
      <c r="AL14" s="18" t="s">
        <v>19</v>
      </c>
      <c r="AM14" s="18" t="s">
        <v>20</v>
      </c>
      <c r="AN14" s="18" t="s">
        <v>17</v>
      </c>
      <c r="AO14" s="30"/>
    </row>
    <row r="15" spans="1:41" ht="18.75">
      <c r="A15" s="31" t="s">
        <v>21</v>
      </c>
      <c r="B15" s="33" t="s">
        <v>22</v>
      </c>
      <c r="C15" s="19">
        <f>VLOOKUP(WEEKDAY(C$13,2),{0,8;6,5},2)</f>
        <v>8</v>
      </c>
      <c r="D15" s="19">
        <f>VLOOKUP(WEEKDAY(D$13,2),{0,8;6,5},2)</f>
        <v>8</v>
      </c>
      <c r="E15" s="19">
        <f>VLOOKUP(WEEKDAY(E$13,2),{0,8;6,5},2)</f>
        <v>8</v>
      </c>
      <c r="F15" s="19">
        <f>VLOOKUP(WEEKDAY(F$13,2),{0,8;6,5},2)</f>
        <v>8</v>
      </c>
      <c r="G15" s="19">
        <f>VLOOKUP(WEEKDAY(G$13,2),{0,8;6,5},2)</f>
        <v>5</v>
      </c>
      <c r="H15" s="19">
        <f>VLOOKUP(WEEKDAY(H$13,2),{0,8;6,5},2)</f>
        <v>5</v>
      </c>
      <c r="I15" s="19">
        <f>VLOOKUP(WEEKDAY(I$13,2),{0,8;6,5},2)</f>
        <v>8</v>
      </c>
      <c r="J15" s="19">
        <f>VLOOKUP(WEEKDAY(J$13,2),{0,8;6,5},2)</f>
        <v>8</v>
      </c>
      <c r="K15" s="19">
        <f>VLOOKUP(WEEKDAY(K$13,2),{0,8;6,5},2)</f>
        <v>8</v>
      </c>
      <c r="L15" s="19">
        <f>VLOOKUP(WEEKDAY(L$13,2),{0,8;6,5},2)</f>
        <v>8</v>
      </c>
      <c r="M15" s="19">
        <f>VLOOKUP(WEEKDAY(M$13,2),{0,8;6,5},2)</f>
        <v>8</v>
      </c>
      <c r="N15" s="19">
        <f>VLOOKUP(WEEKDAY(N$13,2),{0,8;6,5},2)</f>
        <v>5</v>
      </c>
      <c r="O15" s="19">
        <f>VLOOKUP(WEEKDAY(O$13,2),{0,8;6,5},2)</f>
        <v>5</v>
      </c>
      <c r="P15" s="19">
        <f>VLOOKUP(WEEKDAY(P$13,2),{0,8;6,5},2)</f>
        <v>8</v>
      </c>
      <c r="Q15" s="19">
        <f>VLOOKUP(WEEKDAY(Q$13,2),{0,8;6,5},2)</f>
        <v>8</v>
      </c>
      <c r="R15" s="19">
        <f>VLOOKUP(WEEKDAY(R$13,2),{0,8;6,5},2)</f>
        <v>8</v>
      </c>
      <c r="S15" s="19">
        <f>VLOOKUP(WEEKDAY(S$13,2),{0,8;6,5},2)</f>
        <v>8</v>
      </c>
      <c r="T15" s="19">
        <f>VLOOKUP(WEEKDAY(T$13,2),{0,8;6,5},2)</f>
        <v>8</v>
      </c>
      <c r="U15" s="19">
        <f>VLOOKUP(WEEKDAY(U$13,2),{0,8;6,5},2)</f>
        <v>5</v>
      </c>
      <c r="V15" s="19">
        <f>VLOOKUP(WEEKDAY(V$13,2),{0,8;6,5},2)</f>
        <v>5</v>
      </c>
      <c r="W15" s="19">
        <f>VLOOKUP(WEEKDAY(W$13,2),{0,8;6,5},2)</f>
        <v>8</v>
      </c>
      <c r="X15" s="19">
        <f>VLOOKUP(WEEKDAY(X$13,2),{0,8;6,5},2)</f>
        <v>8</v>
      </c>
      <c r="Y15" s="19">
        <f>VLOOKUP(WEEKDAY(Y$13,2),{0,8;6,5},2)</f>
        <v>8</v>
      </c>
      <c r="Z15" s="19">
        <f>VLOOKUP(WEEKDAY(Z$13,2),{0,8;6,5},2)</f>
        <v>8</v>
      </c>
      <c r="AA15" s="19">
        <f>VLOOKUP(WEEKDAY(AA$13,2),{0,8;6,5},2)</f>
        <v>8</v>
      </c>
      <c r="AB15" s="19">
        <f>VLOOKUP(WEEKDAY(AB$13,2),{0,8;6,5},2)</f>
        <v>5</v>
      </c>
      <c r="AC15" s="19">
        <f>VLOOKUP(WEEKDAY(AC$13,2),{0,8;6,5},2)</f>
        <v>5</v>
      </c>
      <c r="AD15" s="19">
        <f>VLOOKUP(WEEKDAY(AD$13,2),{0,8;6,5},2)</f>
        <v>8</v>
      </c>
      <c r="AE15" s="19">
        <f>VLOOKUP(WEEKDAY(AE$13,2),{0,8;6,5},2)</f>
        <v>8</v>
      </c>
      <c r="AF15" s="19">
        <f>VLOOKUP(WEEKDAY(AF$13,2),{0,8;6,5},2)</f>
        <v>8</v>
      </c>
      <c r="AG15" s="19">
        <f>VLOOKUP(WEEKDAY(AG$13,2),{0,8;6,5},2)</f>
        <v>8</v>
      </c>
      <c r="AH15" s="20">
        <f>COUNTIF(C15:AG15,8)</f>
        <v>23</v>
      </c>
      <c r="AI15" s="20">
        <f>COUNTIF(D15:AH15,5)</f>
        <v>8</v>
      </c>
      <c r="AJ15" s="21">
        <f>COUNTIF(C15:AG15,"О")</f>
        <v>0</v>
      </c>
      <c r="AK15" s="21">
        <f>COUNTIF(C15:AG15,"А")</f>
        <v>0</v>
      </c>
      <c r="AL15" s="21">
        <f>COUNTIF(C15:AG15,"К")</f>
        <v>0</v>
      </c>
      <c r="AM15" s="21">
        <f>COUNTIF(C15:AG15,"Б")</f>
        <v>0</v>
      </c>
      <c r="AN15" s="21">
        <f>COUNTIF(D15:AH15,"О")</f>
        <v>0</v>
      </c>
      <c r="AO15" s="22">
        <f>SUM(C15:AG15)</f>
        <v>224</v>
      </c>
    </row>
    <row r="16" spans="1:41" ht="19.5" thickBot="1">
      <c r="A16" s="32"/>
      <c r="B16" s="34"/>
      <c r="C16" s="23"/>
      <c r="D16" s="23"/>
      <c r="E16" s="23"/>
      <c r="F16" s="24"/>
      <c r="G16" s="24"/>
      <c r="H16" s="64"/>
      <c r="I16" s="23"/>
      <c r="J16" s="23"/>
      <c r="K16" s="24"/>
      <c r="L16" s="24"/>
      <c r="M16" s="23"/>
      <c r="N16" s="24"/>
      <c r="O16" s="24"/>
      <c r="P16" s="24"/>
      <c r="Q16" s="23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>
        <f>COUNTIF(C16:AG16,8)</f>
        <v>0</v>
      </c>
      <c r="AI16" s="26"/>
      <c r="AJ16" s="26">
        <f t="shared" ref="AJ16" si="1">COUNTIF(C16:AG16,"О")</f>
        <v>0</v>
      </c>
      <c r="AK16" s="26">
        <f t="shared" ref="AK16" si="2">COUNTIF(C16:AG16,"А")</f>
        <v>0</v>
      </c>
      <c r="AL16" s="26">
        <f t="shared" ref="AL16" si="3">COUNTIF(C16:AG16,"К")</f>
        <v>0</v>
      </c>
      <c r="AM16" s="26"/>
      <c r="AN16" s="26"/>
      <c r="AO16" s="27">
        <f>SUM(C16:AH16)</f>
        <v>0</v>
      </c>
    </row>
  </sheetData>
  <mergeCells count="50">
    <mergeCell ref="A2:H2"/>
    <mergeCell ref="Z2:AN2"/>
    <mergeCell ref="Z3:AN3"/>
    <mergeCell ref="A5:AN5"/>
    <mergeCell ref="G8:J8"/>
    <mergeCell ref="K8:N8"/>
    <mergeCell ref="P8:W8"/>
    <mergeCell ref="C9:F10"/>
    <mergeCell ref="K9:N10"/>
    <mergeCell ref="P9:S9"/>
    <mergeCell ref="T9:W9"/>
    <mergeCell ref="P10:S10"/>
    <mergeCell ref="T10:W10"/>
    <mergeCell ref="L13:L14"/>
    <mergeCell ref="A13:A14"/>
    <mergeCell ref="B13:B14"/>
    <mergeCell ref="C13:C14"/>
    <mergeCell ref="D13:D14"/>
    <mergeCell ref="E13:E14"/>
    <mergeCell ref="F13:F14"/>
    <mergeCell ref="AB13:AB14"/>
    <mergeCell ref="AC13:AC14"/>
    <mergeCell ref="AD13:AD14"/>
    <mergeCell ref="S13:S14"/>
    <mergeCell ref="T13:T14"/>
    <mergeCell ref="U13:U14"/>
    <mergeCell ref="V13:V14"/>
    <mergeCell ref="W13:W14"/>
    <mergeCell ref="X13:X14"/>
    <mergeCell ref="A15:A16"/>
    <mergeCell ref="B15:B16"/>
    <mergeCell ref="Y13:Y14"/>
    <mergeCell ref="Z13:Z14"/>
    <mergeCell ref="AA13:AA14"/>
    <mergeCell ref="M13:M14"/>
    <mergeCell ref="N13:N14"/>
    <mergeCell ref="O13:O14"/>
    <mergeCell ref="P13:P14"/>
    <mergeCell ref="Q13:Q14"/>
    <mergeCell ref="R13:R14"/>
    <mergeCell ref="G13:G14"/>
    <mergeCell ref="H13:H14"/>
    <mergeCell ref="I13:I14"/>
    <mergeCell ref="J13:J14"/>
    <mergeCell ref="K13:K14"/>
    <mergeCell ref="AE13:AE14"/>
    <mergeCell ref="AF13:AF14"/>
    <mergeCell ref="AG13:AG14"/>
    <mergeCell ref="AH13:AN13"/>
    <mergeCell ref="AO13:AO14"/>
  </mergeCells>
  <conditionalFormatting sqref="C13:AG14">
    <cfRule type="expression" dxfId="6" priority="3">
      <formula>MONTH(C$13)&gt;MONTH($P$10)</formula>
    </cfRule>
  </conditionalFormatting>
  <conditionalFormatting sqref="C15:AG16">
    <cfRule type="expression" dxfId="5" priority="1">
      <formula>WEEKDAY(C$13,2)&gt;5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ira_kira</dc:creator>
  <cp:lastModifiedBy>user</cp:lastModifiedBy>
  <dcterms:created xsi:type="dcterms:W3CDTF">2015-12-19T17:23:12Z</dcterms:created>
  <dcterms:modified xsi:type="dcterms:W3CDTF">2015-12-27T16:50:55Z</dcterms:modified>
</cp:coreProperties>
</file>