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8" i="1" a="1"/>
  <c r="H18" i="1" s="1"/>
  <c r="H17" i="1" a="1"/>
  <c r="H17" i="1" s="1"/>
  <c r="H15" i="1" a="1"/>
  <c r="H15" i="1" s="1"/>
  <c r="H14" i="1" a="1"/>
  <c r="H14" i="1" s="1"/>
  <c r="H13" i="1" a="1"/>
  <c r="H13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4" i="1"/>
  <c r="H4" i="1" a="1"/>
  <c r="H3" i="1" a="1"/>
  <c r="H3" i="1" s="1"/>
  <c r="H19" i="1"/>
  <c r="H19" i="1" a="1"/>
  <c r="H16" i="1" a="1"/>
  <c r="H16" i="1" s="1"/>
  <c r="H12" i="1" a="1"/>
  <c r="H12" i="1" s="1"/>
  <c r="H6" i="1"/>
  <c r="H6" i="1" a="1"/>
  <c r="H5" i="1" a="1"/>
  <c r="H5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" i="1"/>
  <c r="G3" i="1"/>
  <c r="G5" i="1"/>
  <c r="F34" i="1"/>
  <c r="F34" i="1" a="1"/>
  <c r="F33" i="1" a="1"/>
  <c r="F33" i="1" s="1"/>
  <c r="F32" i="1"/>
  <c r="F32" i="1" a="1"/>
  <c r="F31" i="1" a="1"/>
  <c r="F31" i="1" s="1"/>
  <c r="F30" i="1"/>
  <c r="F30" i="1" a="1"/>
  <c r="F29" i="1" a="1"/>
  <c r="F29" i="1" s="1"/>
  <c r="F28" i="1"/>
  <c r="F28" i="1" a="1"/>
  <c r="F27" i="1" a="1"/>
  <c r="F27" i="1" s="1"/>
  <c r="F26" i="1"/>
  <c r="F26" i="1" a="1"/>
  <c r="F25" i="1" a="1"/>
  <c r="F25" i="1" s="1"/>
  <c r="F24" i="1"/>
  <c r="F24" i="1" a="1"/>
  <c r="F23" i="1" a="1"/>
  <c r="F23" i="1" s="1"/>
  <c r="F22" i="1"/>
  <c r="F22" i="1" a="1"/>
  <c r="F21" i="1" a="1"/>
  <c r="F21" i="1" s="1"/>
  <c r="F20" i="1"/>
  <c r="F20" i="1" a="1"/>
  <c r="F19" i="1" a="1"/>
  <c r="F19" i="1" s="1"/>
  <c r="F18" i="1"/>
  <c r="F18" i="1" a="1"/>
  <c r="F17" i="1" a="1"/>
  <c r="F17" i="1" s="1"/>
  <c r="F16" i="1"/>
  <c r="F16" i="1" a="1"/>
  <c r="F15" i="1" a="1"/>
  <c r="F15" i="1" s="1"/>
  <c r="F14" i="1"/>
  <c r="F14" i="1" a="1"/>
  <c r="F13" i="1" a="1"/>
  <c r="F13" i="1" s="1"/>
  <c r="F12" i="1"/>
  <c r="F12" i="1" a="1"/>
  <c r="F11" i="1" a="1"/>
  <c r="F11" i="1" s="1"/>
  <c r="F10" i="1"/>
  <c r="F10" i="1" a="1"/>
  <c r="F9" i="1" a="1"/>
  <c r="F9" i="1" s="1"/>
  <c r="F8" i="1"/>
  <c r="F8" i="1" a="1"/>
  <c r="F7" i="1" a="1"/>
  <c r="F7" i="1" s="1"/>
  <c r="F6" i="1"/>
  <c r="F6" i="1" a="1"/>
  <c r="F5" i="1" a="1"/>
  <c r="F5" i="1" s="1"/>
  <c r="F4" i="1"/>
  <c r="F4" i="1" a="1"/>
  <c r="F3" i="1" a="1"/>
  <c r="F3" i="1" s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D8" i="1" l="1" a="1"/>
  <c r="D8" i="1" s="1"/>
  <c r="D6" i="1" a="1"/>
  <c r="D6" i="1" s="1"/>
  <c r="D16" i="1" a="1"/>
  <c r="D16" i="1" s="1"/>
  <c r="D17" i="1" a="1"/>
  <c r="D17" i="1" s="1"/>
  <c r="D18" i="1" a="1"/>
  <c r="D18" i="1" s="1"/>
  <c r="D19" i="1" a="1"/>
  <c r="D19" i="1" s="1"/>
  <c r="D3" i="1" a="1"/>
  <c r="D3" i="1" s="1"/>
  <c r="D4" i="1" a="1"/>
  <c r="D4" i="1" s="1"/>
  <c r="D7" i="1" a="1"/>
  <c r="D7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5" i="1" a="1"/>
  <c r="D5" i="1" s="1"/>
</calcChain>
</file>

<file path=xl/sharedStrings.xml><?xml version="1.0" encoding="utf-8"?>
<sst xmlns="http://schemas.openxmlformats.org/spreadsheetml/2006/main" count="173" uniqueCount="54">
  <si>
    <t>Город</t>
  </si>
  <si>
    <t>Москва</t>
  </si>
  <si>
    <t>Екатеринбург</t>
  </si>
  <si>
    <t>Омск</t>
  </si>
  <si>
    <t>Ростов</t>
  </si>
  <si>
    <t>Уфа</t>
  </si>
  <si>
    <t>Волгоград</t>
  </si>
  <si>
    <t>Саратов</t>
  </si>
  <si>
    <t>Краснодар</t>
  </si>
  <si>
    <t>Хабаровск</t>
  </si>
  <si>
    <t>Данные 1</t>
  </si>
  <si>
    <t>Данные 2</t>
  </si>
  <si>
    <t>Комментарий</t>
  </si>
  <si>
    <t>фффывфывыфвы</t>
  </si>
  <si>
    <t>фыясчсяч</t>
  </si>
  <si>
    <t>яч</t>
  </si>
  <si>
    <t xml:space="preserve">тиавчыц4кеп </t>
  </si>
  <si>
    <t>мй</t>
  </si>
  <si>
    <t xml:space="preserve">ыыакефрытп ыфМВ </t>
  </si>
  <si>
    <t>45пейрцтр</t>
  </si>
  <si>
    <t>ищ798л4о 3</t>
  </si>
  <si>
    <t>мц6 н6с6н6нм</t>
  </si>
  <si>
    <t>Тип1</t>
  </si>
  <si>
    <t>Тип2</t>
  </si>
  <si>
    <t>Тип3</t>
  </si>
  <si>
    <t>Тип 4</t>
  </si>
  <si>
    <t>Тип7</t>
  </si>
  <si>
    <t>Тип4</t>
  </si>
  <si>
    <t>Тип5</t>
  </si>
  <si>
    <t>Дата1</t>
  </si>
  <si>
    <t>Дата2</t>
  </si>
  <si>
    <t>Дата3</t>
  </si>
  <si>
    <t>Дата5</t>
  </si>
  <si>
    <t>Дата6</t>
  </si>
  <si>
    <t>Дата7</t>
  </si>
  <si>
    <t>Дата8</t>
  </si>
  <si>
    <t>Дата9</t>
  </si>
  <si>
    <t>Дата10</t>
  </si>
  <si>
    <t>Дата4</t>
  </si>
  <si>
    <t>фсфысфы</t>
  </si>
  <si>
    <t>сысфсыс</t>
  </si>
  <si>
    <t>ысфыссысф</t>
  </si>
  <si>
    <t>Тип8</t>
  </si>
  <si>
    <t>Тип9</t>
  </si>
  <si>
    <t>Тип10</t>
  </si>
  <si>
    <t>Таблица 1</t>
  </si>
  <si>
    <t>Таблица 2</t>
  </si>
  <si>
    <t>ВЫФВАФВАФ</t>
  </si>
  <si>
    <t>hhhhh</t>
  </si>
  <si>
    <t>Должно быть (примерное деление совпадений из таблицы 2 поровну)</t>
  </si>
  <si>
    <t>Счётчик внутри Данные1+Город</t>
  </si>
  <si>
    <t>Счётчик2</t>
  </si>
  <si>
    <t>Деление совпадений</t>
  </si>
  <si>
    <t>Число повторений в таблице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</si>
</sst>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/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1571625</xdr:colOff>
      <xdr:row>17</xdr:row>
      <xdr:rowOff>28575</xdr:rowOff>
    </xdr:from>
    <xdr:to>
      <xdr:col>14</xdr:col>
      <xdr:colOff>85725</xdr:colOff>
      <xdr:row>30</xdr:row>
      <xdr:rowOff>161925</xdr:rowOff>
    </xdr:to>
    <xdr:sp macro="" textlink="">
      <xdr:nvSpPr>
        <xdr:cNvPr id="2" name="TextBox 1"/>
        <xdr:cNvSpPr txBox="1"/>
      </xdr:nvSpPr>
      <xdr:spPr>
        <a:xfrm>
          <a:off x="5019675" y="3267075"/>
          <a:ext cx="6477000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Таблица</a:t>
          </a:r>
          <a:r>
            <a:rPr lang="ru-RU" sz="1100" baseline="0"/>
            <a:t> 1. Нужно подтянуть данные по двум условиям в </a:t>
          </a:r>
          <a:r>
            <a:rPr lang="en-US" sz="1100" baseline="0"/>
            <a:t>D </a:t>
          </a:r>
          <a:r>
            <a:rPr lang="ru-RU" sz="1100" baseline="0"/>
            <a:t>Из таблицы 2.</a:t>
          </a:r>
        </a:p>
        <a:p>
          <a:r>
            <a:rPr lang="ru-RU" sz="1100" baseline="0"/>
            <a:t>Есть еще дополнительное, третье условие.</a:t>
          </a:r>
        </a:p>
        <a:p>
          <a:endParaRPr lang="ru-RU" sz="1100" baseline="0"/>
        </a:p>
        <a:p>
          <a:r>
            <a:rPr lang="ru-RU" sz="1100" baseline="0"/>
            <a:t>Простой пример.</a:t>
          </a:r>
        </a:p>
        <a:p>
          <a:endParaRPr lang="ru-RU" sz="1100" baseline="0"/>
        </a:p>
        <a:p>
          <a:r>
            <a:rPr lang="ru-RU" sz="1100" baseline="0"/>
            <a:t>В таблице 1 строки 5, 6, 7</a:t>
          </a:r>
          <a:r>
            <a:rPr lang="en-US" sz="1100" baseline="0"/>
            <a:t>, 8, 9, </a:t>
          </a:r>
          <a:r>
            <a:rPr lang="ru-RU" sz="1100" baseline="0"/>
            <a:t>12, </a:t>
          </a:r>
          <a:r>
            <a:rPr lang="en-US" sz="1100" baseline="0"/>
            <a:t>14, </a:t>
          </a:r>
          <a:r>
            <a:rPr lang="ru-RU" sz="1100" baseline="0"/>
            <a:t>16,</a:t>
          </a:r>
          <a:r>
            <a:rPr lang="en-US" sz="1100" baseline="0"/>
            <a:t> 17,</a:t>
          </a:r>
          <a:r>
            <a:rPr lang="ru-RU" sz="1100" baseline="0"/>
            <a:t> 19 имеют соответствие по столбцу с загловками "Данные 1" + "Город" Таблице 2 соответствующим столбцам. Но во второй таблице Тип 5 для Москвы имеет еще одно значение "ВЫФВАФВАФ". Одному типу второй таблицы может соответствовать несколько значений.</a:t>
          </a:r>
          <a:endParaRPr lang="en-US" sz="1100" baseline="0"/>
        </a:p>
        <a:p>
          <a:endParaRPr lang="ru-RU" sz="1100" baseline="0"/>
        </a:p>
        <a:p>
          <a:r>
            <a:rPr lang="ru-RU" sz="1100" baseline="0"/>
            <a:t>И их все (соответствия по формуле) надоразделить поровну (или почти поровну) для совпадений по двум условиям для первой таблицы.</a:t>
          </a:r>
          <a:endParaRPr lang="en-US" sz="1100" baseline="0"/>
        </a:p>
        <a:p>
          <a:endParaRPr lang="en-US" sz="1100" baseline="0"/>
        </a:p>
        <a:p>
          <a:r>
            <a:rPr lang="ru-RU" sz="1100" baseline="0"/>
            <a:t>Например, 1 таблица. Тип5 + Москва = пусто в столбце комментарий.</a:t>
          </a:r>
        </a:p>
        <a:p>
          <a:r>
            <a:rPr lang="ru-RU" sz="1100" baseline="0"/>
            <a:t>Во второй таблице Тип5+Москва = несколько значений. Эти несколько значений распределить примерно (плюс-минус) поровну между соответствующими столбцами в первой таблице.</a:t>
          </a:r>
        </a:p>
        <a:p>
          <a:endParaRPr lang="ru-RU" sz="1100" baseline="0"/>
        </a:p>
        <a:p>
          <a:endParaRPr lang="ru-RU" sz="1100" baseline="0"/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I9" sqref="I9"/>
    </sheetView>
  </sheetViews>
  <sheetFormatPr defaultRowHeight="15" x14ac:dyDescent="0.25"/>
  <cols>
    <col min="1" max="1" width="13.5703125" bestFit="1" customWidth="1"/>
    <col min="2" max="2" width="9.7109375" bestFit="1" customWidth="1"/>
    <col min="3" max="3" width="12.140625" bestFit="1" customWidth="1"/>
    <col min="4" max="4" width="16.28515625" bestFit="1" customWidth="1"/>
    <col min="5" max="5" width="16.28515625" customWidth="1"/>
    <col min="6" max="6" width="11" bestFit="1" customWidth="1"/>
    <col min="7" max="7" width="9.28515625" bestFit="1" customWidth="1"/>
    <col min="8" max="8" width="21.7109375" customWidth="1"/>
    <col min="9" max="9" width="68.5703125" bestFit="1" customWidth="1"/>
    <col min="11" max="11" width="13.5703125" bestFit="1" customWidth="1"/>
    <col min="13" max="13" width="12.140625" bestFit="1" customWidth="1"/>
    <col min="14" max="14" width="19.5703125" bestFit="1" customWidth="1"/>
  </cols>
  <sheetData>
    <row r="1" spans="1:15" x14ac:dyDescent="0.25">
      <c r="A1" s="4" t="s">
        <v>45</v>
      </c>
      <c r="B1" s="4"/>
      <c r="C1" s="4"/>
      <c r="D1" s="4"/>
      <c r="E1" s="3"/>
      <c r="F1" s="3"/>
      <c r="G1" s="3"/>
      <c r="H1" s="3"/>
      <c r="K1" s="4" t="s">
        <v>46</v>
      </c>
      <c r="L1" s="4"/>
      <c r="M1" s="4"/>
      <c r="N1" s="4"/>
    </row>
    <row r="2" spans="1:15" x14ac:dyDescent="0.25">
      <c r="A2" s="1" t="s">
        <v>0</v>
      </c>
      <c r="B2" s="1" t="s">
        <v>10</v>
      </c>
      <c r="C2" s="1" t="s">
        <v>11</v>
      </c>
      <c r="D2" s="1" t="s">
        <v>12</v>
      </c>
      <c r="E2" s="6" t="s">
        <v>50</v>
      </c>
      <c r="F2" s="7" t="s">
        <v>53</v>
      </c>
      <c r="G2" s="7" t="s">
        <v>51</v>
      </c>
      <c r="H2" s="8" t="s">
        <v>52</v>
      </c>
      <c r="I2" s="1" t="s">
        <v>49</v>
      </c>
      <c r="K2" s="1" t="s">
        <v>0</v>
      </c>
      <c r="L2" s="1" t="s">
        <v>10</v>
      </c>
      <c r="M2" s="1" t="s">
        <v>11</v>
      </c>
      <c r="N2" s="1" t="s">
        <v>12</v>
      </c>
      <c r="O2" s="6" t="s">
        <v>50</v>
      </c>
    </row>
    <row r="3" spans="1:15" x14ac:dyDescent="0.25">
      <c r="A3" t="s">
        <v>1</v>
      </c>
      <c r="B3" t="s">
        <v>22</v>
      </c>
      <c r="C3" t="s">
        <v>29</v>
      </c>
      <c r="D3" t="str">
        <f t="array" ref="D3">IFERROR(INDEX($N$3:$N$16,MATCH(B3&amp;A3,$L$3:$L$34&amp;$K$3:$K$34,0)),"-")</f>
        <v>-</v>
      </c>
      <c r="E3">
        <f>COUNTIFS($A$3:A3,A3,$B$3:B3,B3)</f>
        <v>1</v>
      </c>
      <c r="F3" s="5">
        <f t="array" ref="F3">MAX((B3=$L$3:$L$16)*(A3=$K$3:$K$16)*$O$3:$O$16)</f>
        <v>0</v>
      </c>
      <c r="G3" s="5" t="e">
        <f t="shared" ref="G3:G4" si="0">MOD(E3-1,F3)+1</f>
        <v>#DIV/0!</v>
      </c>
      <c r="H3" s="5" t="e">
        <f t="array" ref="H3">INDEX($N$3:$N$16,MATCH(B3&amp;A3&amp;G3,$L$3:$L$16&amp;$K$3:$K$16&amp;$O$3:$O$16,0))</f>
        <v>#DIV/0!</v>
      </c>
      <c r="K3" t="s">
        <v>1</v>
      </c>
      <c r="L3" t="s">
        <v>24</v>
      </c>
      <c r="M3" t="s">
        <v>31</v>
      </c>
      <c r="N3" t="s">
        <v>13</v>
      </c>
      <c r="O3">
        <f>COUNTIFS($K$3:K3,K3,$L$3:L3,L3)</f>
        <v>1</v>
      </c>
    </row>
    <row r="4" spans="1:15" x14ac:dyDescent="0.25">
      <c r="A4" t="s">
        <v>1</v>
      </c>
      <c r="B4" t="s">
        <v>22</v>
      </c>
      <c r="C4" t="s">
        <v>30</v>
      </c>
      <c r="D4" t="str">
        <f t="array" ref="D4">IFERROR(INDEX($N$3:$N$16,MATCH(B4&amp;A4,$L$3:$L$34&amp;$K$3:$K$34,0)),"-")</f>
        <v>-</v>
      </c>
      <c r="E4">
        <f>COUNTIFS($A$3:A4,A4,$B$3:B4,B4)</f>
        <v>2</v>
      </c>
      <c r="F4" s="5">
        <f t="array" ref="F4">MAX((B4=$L$3:$L$16)*(A4=$K$3:$K$16)*$O$3:$O$16)</f>
        <v>0</v>
      </c>
      <c r="G4" s="5" t="e">
        <f t="shared" si="0"/>
        <v>#DIV/0!</v>
      </c>
      <c r="H4" s="5" t="e">
        <f t="array" ref="H4">INDEX($N$3:$N$16,MATCH(B4&amp;A4&amp;G4,$L$3:$L$16&amp;$K$3:$K$16&amp;$O$3:$O$16,0))</f>
        <v>#DIV/0!</v>
      </c>
      <c r="K4" t="s">
        <v>1</v>
      </c>
      <c r="L4" t="s">
        <v>23</v>
      </c>
      <c r="M4" t="s">
        <v>32</v>
      </c>
      <c r="N4" t="s">
        <v>39</v>
      </c>
      <c r="O4">
        <f>COUNTIFS($K$3:K4,K4,$L$3:L4,L4)</f>
        <v>1</v>
      </c>
    </row>
    <row r="5" spans="1:15" x14ac:dyDescent="0.25">
      <c r="A5" s="2" t="s">
        <v>1</v>
      </c>
      <c r="B5" s="2" t="s">
        <v>28</v>
      </c>
      <c r="C5" s="2" t="s">
        <v>30</v>
      </c>
      <c r="D5" s="2" t="str">
        <f t="array" ref="D5">IFERROR(INDEX($N$3:$N$16,MATCH(B5&amp;A5,$L$3:$L$34&amp;$K$3:$K$34,0)),"-")</f>
        <v>сысфсыс</v>
      </c>
      <c r="E5">
        <f>COUNTIFS($A$3:A5,A5,$B$3:B5,B5)</f>
        <v>1</v>
      </c>
      <c r="F5" s="5">
        <f t="array" ref="F5">MAX((B5=$L$3:$L$16)*(A5=$K$3:$K$16)*$O$3:$O$16)</f>
        <v>3</v>
      </c>
      <c r="G5" s="5">
        <f>MOD(E5-1,F5)+1</f>
        <v>1</v>
      </c>
      <c r="H5" s="5" t="str">
        <f t="array" ref="H5">INDEX($N$3:$N$16,MATCH(B5&amp;A5&amp;G5,$L$3:$L$16&amp;$K$3:$K$16&amp;$O$3:$O$16,0))</f>
        <v>сысфсыс</v>
      </c>
      <c r="I5" t="s">
        <v>40</v>
      </c>
      <c r="K5" s="2" t="s">
        <v>1</v>
      </c>
      <c r="L5" s="2" t="s">
        <v>28</v>
      </c>
      <c r="M5" s="2" t="s">
        <v>29</v>
      </c>
      <c r="N5" s="2" t="s">
        <v>40</v>
      </c>
      <c r="O5">
        <f>COUNTIFS($K$3:K5,K5,$L$3:L5,L5)</f>
        <v>1</v>
      </c>
    </row>
    <row r="6" spans="1:15" x14ac:dyDescent="0.25">
      <c r="A6" s="2" t="s">
        <v>1</v>
      </c>
      <c r="B6" s="2" t="s">
        <v>28</v>
      </c>
      <c r="C6" s="2" t="s">
        <v>30</v>
      </c>
      <c r="D6" s="2" t="str">
        <f t="array" ref="D6">IFERROR(INDEX($N$3:$N$16,MATCH(B6&amp;A6,$L$3:$L$34&amp;$K$3:$K$34,0)),"-")</f>
        <v>сысфсыс</v>
      </c>
      <c r="E6">
        <f>COUNTIFS($A$3:A6,A6,$B$3:B6,B6)</f>
        <v>2</v>
      </c>
      <c r="F6" s="5">
        <f t="array" ref="F6">MAX((B6=$L$3:$L$16)*(A6=$K$3:$K$16)*$O$3:$O$16)</f>
        <v>3</v>
      </c>
      <c r="G6" s="5">
        <f t="shared" ref="G6:G34" si="1">MOD(E6-1,F6)+1</f>
        <v>2</v>
      </c>
      <c r="H6" s="5" t="str">
        <f t="array" ref="H6">INDEX($N$3:$N$16,MATCH(B6&amp;A6&amp;G6,$L$3:$L$16&amp;$K$3:$K$16&amp;$O$3:$O$16,0))</f>
        <v>hhhhh</v>
      </c>
      <c r="I6" t="s">
        <v>40</v>
      </c>
      <c r="K6" s="2" t="s">
        <v>1</v>
      </c>
      <c r="L6" s="2" t="s">
        <v>28</v>
      </c>
      <c r="M6" s="2" t="s">
        <v>29</v>
      </c>
      <c r="N6" s="2" t="s">
        <v>48</v>
      </c>
      <c r="O6">
        <f>COUNTIFS($K$3:K6,K6,$L$3:L6,L6)</f>
        <v>2</v>
      </c>
    </row>
    <row r="7" spans="1:15" x14ac:dyDescent="0.25">
      <c r="A7" t="s">
        <v>1</v>
      </c>
      <c r="B7" t="s">
        <v>23</v>
      </c>
      <c r="C7" t="s">
        <v>30</v>
      </c>
      <c r="D7" t="str">
        <f t="array" ref="D7">IFERROR(INDEX($N$3:$N$16,MATCH(B7&amp;A7,$L$3:$L$34&amp;$K$3:$K$34,0)),"-")</f>
        <v>фсфысфы</v>
      </c>
      <c r="E7">
        <f>COUNTIFS($A$3:A7,A7,$B$3:B7,B7)</f>
        <v>1</v>
      </c>
      <c r="F7" s="5">
        <f t="array" ref="F7">MAX((B7=$L$3:$L$16)*(A7=$K$3:$K$16)*$O$3:$O$16)</f>
        <v>1</v>
      </c>
      <c r="G7" s="5">
        <f t="shared" si="1"/>
        <v>1</v>
      </c>
      <c r="H7" s="5" t="str">
        <f t="array" ref="H7">INDEX($N$3:$N$16,MATCH(B7&amp;A7&amp;G7,$L$3:$L$16&amp;$K$3:$K$16&amp;$O$3:$O$16,0))</f>
        <v>фсфысфы</v>
      </c>
      <c r="K7" s="2" t="s">
        <v>1</v>
      </c>
      <c r="L7" s="2" t="s">
        <v>28</v>
      </c>
      <c r="M7" s="2" t="s">
        <v>30</v>
      </c>
      <c r="N7" s="2" t="s">
        <v>47</v>
      </c>
      <c r="O7">
        <f>COUNTIFS($K$3:K7,K7,$L$3:L7,L7)</f>
        <v>3</v>
      </c>
    </row>
    <row r="8" spans="1:15" x14ac:dyDescent="0.25">
      <c r="A8" t="s">
        <v>1</v>
      </c>
      <c r="B8" t="s">
        <v>24</v>
      </c>
      <c r="C8" t="s">
        <v>30</v>
      </c>
      <c r="D8" t="str">
        <f t="array" ref="D8">IFERROR(INDEX($N$3:$N$16,MATCH(B8&amp;A8,$L$3:$L$34&amp;$K$3:$K$34,0)),"-")</f>
        <v>фффывфывыфвы</v>
      </c>
      <c r="E8">
        <f>COUNTIFS($A$3:A8,A8,$B$3:B8,B8)</f>
        <v>1</v>
      </c>
      <c r="F8" s="5">
        <f t="array" ref="F8">MAX((B8=$L$3:$L$16)*(A8=$K$3:$K$16)*$O$3:$O$16)</f>
        <v>1</v>
      </c>
      <c r="G8" s="5">
        <f t="shared" si="1"/>
        <v>1</v>
      </c>
      <c r="H8" s="5" t="str">
        <f t="array" ref="H8">INDEX($N$3:$N$16,MATCH(B8&amp;A8&amp;G8,$L$3:$L$16&amp;$K$3:$K$16&amp;$O$3:$O$16,0))</f>
        <v>фффывфывыфвы</v>
      </c>
      <c r="K8" t="s">
        <v>2</v>
      </c>
      <c r="L8" t="s">
        <v>23</v>
      </c>
      <c r="M8" t="s">
        <v>29</v>
      </c>
      <c r="N8" t="s">
        <v>14</v>
      </c>
      <c r="O8">
        <f>COUNTIFS($K$3:K8,K8,$L$3:L8,L8)</f>
        <v>1</v>
      </c>
    </row>
    <row r="9" spans="1:15" x14ac:dyDescent="0.25">
      <c r="A9" t="s">
        <v>1</v>
      </c>
      <c r="B9" t="s">
        <v>24</v>
      </c>
      <c r="C9" t="s">
        <v>30</v>
      </c>
      <c r="D9" t="str">
        <f t="array" ref="D9">IFERROR(INDEX($N$3:$N$16,MATCH(B9&amp;A9,$L$3:$L$34&amp;$K$3:$K$34,0)),"-")</f>
        <v>фффывфывыфвы</v>
      </c>
      <c r="E9">
        <f>COUNTIFS($A$3:A9,A9,$B$3:B9,B9)</f>
        <v>2</v>
      </c>
      <c r="F9" s="5">
        <f t="array" ref="F9">MAX((B9=$L$3:$L$16)*(A9=$K$3:$K$16)*$O$3:$O$16)</f>
        <v>1</v>
      </c>
      <c r="G9" s="5">
        <f t="shared" si="1"/>
        <v>1</v>
      </c>
      <c r="H9" s="5" t="str">
        <f t="array" ref="H9">INDEX($N$3:$N$16,MATCH(B9&amp;A9&amp;G9,$L$3:$L$16&amp;$K$3:$K$16&amp;$O$3:$O$16,0))</f>
        <v>фффывфывыфвы</v>
      </c>
      <c r="K9" t="s">
        <v>2</v>
      </c>
      <c r="L9" t="s">
        <v>22</v>
      </c>
      <c r="M9" t="s">
        <v>29</v>
      </c>
      <c r="N9" t="s">
        <v>41</v>
      </c>
      <c r="O9">
        <f>COUNTIFS($K$3:K9,K9,$L$3:L9,L9)</f>
        <v>1</v>
      </c>
    </row>
    <row r="10" spans="1:15" x14ac:dyDescent="0.25">
      <c r="A10" t="s">
        <v>1</v>
      </c>
      <c r="B10" t="s">
        <v>22</v>
      </c>
      <c r="C10" t="s">
        <v>30</v>
      </c>
      <c r="D10" t="str">
        <f t="array" ref="D10">IFERROR(INDEX($N$3:$N$16,MATCH(B10&amp;A10,$L$3:$L$34&amp;$K$3:$K$34,0)),"-")</f>
        <v>-</v>
      </c>
      <c r="E10">
        <f>COUNTIFS($A$3:A10,A10,$B$3:B10,B10)</f>
        <v>3</v>
      </c>
      <c r="F10" s="5">
        <f t="array" ref="F10">MAX((B10=$L$3:$L$16)*(A10=$K$3:$K$16)*$O$3:$O$16)</f>
        <v>0</v>
      </c>
      <c r="G10" s="5" t="e">
        <f t="shared" si="1"/>
        <v>#DIV/0!</v>
      </c>
      <c r="H10" s="5" t="e">
        <f t="array" ref="H10">INDEX($N$3:$N$16,MATCH(B10&amp;A10&amp;G10,$L$3:$L$16&amp;$K$3:$K$16&amp;$O$3:$O$16,0))</f>
        <v>#DIV/0!</v>
      </c>
      <c r="K10" t="s">
        <v>3</v>
      </c>
      <c r="L10" t="s">
        <v>23</v>
      </c>
      <c r="M10" t="s">
        <v>30</v>
      </c>
      <c r="N10" t="s">
        <v>16</v>
      </c>
      <c r="O10">
        <f>COUNTIFS($K$3:K10,K10,$L$3:L10,L10)</f>
        <v>1</v>
      </c>
    </row>
    <row r="11" spans="1:15" x14ac:dyDescent="0.25">
      <c r="A11" t="s">
        <v>1</v>
      </c>
      <c r="B11" t="s">
        <v>22</v>
      </c>
      <c r="C11" t="s">
        <v>30</v>
      </c>
      <c r="D11" t="str">
        <f t="array" ref="D11">IFERROR(INDEX($N$3:$N$16,MATCH(B11&amp;A11,$L$3:$L$34&amp;$K$3:$K$34,0)),"-")</f>
        <v>-</v>
      </c>
      <c r="E11">
        <f>COUNTIFS($A$3:A11,A11,$B$3:B11,B11)</f>
        <v>4</v>
      </c>
      <c r="F11" s="5">
        <f t="array" ref="F11">MAX((B11=$L$3:$L$16)*(A11=$K$3:$K$16)*$O$3:$O$16)</f>
        <v>0</v>
      </c>
      <c r="G11" s="5" t="e">
        <f t="shared" si="1"/>
        <v>#DIV/0!</v>
      </c>
      <c r="H11" s="5" t="e">
        <f t="array" ref="H11">INDEX($N$3:$N$16,MATCH(B11&amp;A11&amp;G11,$L$3:$L$16&amp;$K$3:$K$16&amp;$O$3:$O$16,0))</f>
        <v>#DIV/0!</v>
      </c>
      <c r="K11" t="s">
        <v>4</v>
      </c>
      <c r="L11" t="s">
        <v>22</v>
      </c>
      <c r="M11" t="s">
        <v>31</v>
      </c>
      <c r="N11" t="s">
        <v>15</v>
      </c>
      <c r="O11">
        <f>COUNTIFS($K$3:K11,K11,$L$3:L11,L11)</f>
        <v>1</v>
      </c>
    </row>
    <row r="12" spans="1:15" x14ac:dyDescent="0.25">
      <c r="A12" s="2" t="s">
        <v>1</v>
      </c>
      <c r="B12" s="2" t="s">
        <v>28</v>
      </c>
      <c r="C12" s="2" t="s">
        <v>30</v>
      </c>
      <c r="D12" s="2" t="str">
        <f t="array" ref="D12">IFERROR(INDEX($N$3:$N$16,MATCH(B12&amp;A12,$L$3:$L$34&amp;$K$3:$K$34,0)),"-")</f>
        <v>сысфсыс</v>
      </c>
      <c r="E12">
        <f>COUNTIFS($A$3:A12,A12,$B$3:B12,B12)</f>
        <v>3</v>
      </c>
      <c r="F12" s="5">
        <f t="array" ref="F12">MAX((B12=$L$3:$L$16)*(A12=$K$3:$K$16)*$O$3:$O$16)</f>
        <v>3</v>
      </c>
      <c r="G12" s="5">
        <f t="shared" si="1"/>
        <v>3</v>
      </c>
      <c r="H12" s="5" t="str">
        <f t="array" ref="H12">INDEX($N$3:$N$16,MATCH(B12&amp;A12&amp;G12,$L$3:$L$16&amp;$K$3:$K$16&amp;$O$3:$O$16,0))</f>
        <v>ВЫФВАФВАФ</v>
      </c>
      <c r="I12" t="s">
        <v>48</v>
      </c>
      <c r="K12" t="s">
        <v>5</v>
      </c>
      <c r="L12" t="s">
        <v>42</v>
      </c>
      <c r="M12" t="s">
        <v>38</v>
      </c>
      <c r="N12" t="s">
        <v>18</v>
      </c>
      <c r="O12">
        <f>COUNTIFS($K$3:K12,K12,$L$3:L12,L12)</f>
        <v>1</v>
      </c>
    </row>
    <row r="13" spans="1:15" x14ac:dyDescent="0.25">
      <c r="A13" t="s">
        <v>1</v>
      </c>
      <c r="B13" t="s">
        <v>22</v>
      </c>
      <c r="C13" t="s">
        <v>30</v>
      </c>
      <c r="D13" t="str">
        <f t="array" ref="D13">IFERROR(INDEX($N$3:$N$16,MATCH(B13&amp;A13,$L$3:$L$34&amp;$K$3:$K$34,0)),"-")</f>
        <v>-</v>
      </c>
      <c r="E13">
        <f>COUNTIFS($A$3:A13,A13,$B$3:B13,B13)</f>
        <v>5</v>
      </c>
      <c r="F13" s="5">
        <f t="array" ref="F13">MAX((B13=$L$3:$L$16)*(A13=$K$3:$K$16)*$O$3:$O$16)</f>
        <v>0</v>
      </c>
      <c r="G13" s="5" t="e">
        <f t="shared" si="1"/>
        <v>#DIV/0!</v>
      </c>
      <c r="H13" s="5" t="e">
        <f t="array" ref="H13">INDEX($N$3:$N$16,MATCH(B13&amp;A13&amp;G13,$L$3:$L$16&amp;$K$3:$K$16&amp;$O$3:$O$16,0))</f>
        <v>#DIV/0!</v>
      </c>
      <c r="K13" t="s">
        <v>6</v>
      </c>
      <c r="L13" t="s">
        <v>23</v>
      </c>
      <c r="M13" t="s">
        <v>29</v>
      </c>
      <c r="N13" t="s">
        <v>17</v>
      </c>
      <c r="O13">
        <f>COUNTIFS($K$3:K13,K13,$L$3:L13,L13)</f>
        <v>1</v>
      </c>
    </row>
    <row r="14" spans="1:15" x14ac:dyDescent="0.25">
      <c r="A14" t="s">
        <v>1</v>
      </c>
      <c r="B14" t="s">
        <v>23</v>
      </c>
      <c r="C14" t="s">
        <v>30</v>
      </c>
      <c r="D14" t="str">
        <f t="array" ref="D14">IFERROR(INDEX($N$3:$N$16,MATCH(B14&amp;A14,$L$3:$L$34&amp;$K$3:$K$34,0)),"-")</f>
        <v>фсфысфы</v>
      </c>
      <c r="E14">
        <f>COUNTIFS($A$3:A14,A14,$B$3:B14,B14)</f>
        <v>2</v>
      </c>
      <c r="F14" s="5">
        <f t="array" ref="F14">MAX((B14=$L$3:$L$16)*(A14=$K$3:$K$16)*$O$3:$O$16)</f>
        <v>1</v>
      </c>
      <c r="G14" s="5">
        <f t="shared" si="1"/>
        <v>1</v>
      </c>
      <c r="H14" s="5" t="str">
        <f t="array" ref="H14">INDEX($N$3:$N$16,MATCH(B14&amp;A14&amp;G14,$L$3:$L$16&amp;$K$3:$K$16&amp;$O$3:$O$16,0))</f>
        <v>фсфысфы</v>
      </c>
      <c r="K14" t="s">
        <v>7</v>
      </c>
      <c r="L14" t="s">
        <v>43</v>
      </c>
      <c r="M14" t="s">
        <v>33</v>
      </c>
      <c r="N14" t="s">
        <v>19</v>
      </c>
      <c r="O14">
        <f>COUNTIFS($K$3:K14,K14,$L$3:L14,L14)</f>
        <v>1</v>
      </c>
    </row>
    <row r="15" spans="1:15" x14ac:dyDescent="0.25">
      <c r="A15" t="s">
        <v>1</v>
      </c>
      <c r="B15" t="s">
        <v>22</v>
      </c>
      <c r="C15" t="s">
        <v>30</v>
      </c>
      <c r="D15" t="str">
        <f t="array" ref="D15">IFERROR(INDEX($N$3:$N$16,MATCH(B15&amp;A15,$L$3:$L$34&amp;$K$3:$K$34,0)),"-")</f>
        <v>-</v>
      </c>
      <c r="E15">
        <f>COUNTIFS($A$3:A15,A15,$B$3:B15,B15)</f>
        <v>6</v>
      </c>
      <c r="F15" s="5">
        <f t="array" ref="F15">MAX((B15=$L$3:$L$16)*(A15=$K$3:$K$16)*$O$3:$O$16)</f>
        <v>0</v>
      </c>
      <c r="G15" s="5" t="e">
        <f t="shared" si="1"/>
        <v>#DIV/0!</v>
      </c>
      <c r="H15" s="5" t="e">
        <f t="array" ref="H15">INDEX($N$3:$N$16,MATCH(B15&amp;A15&amp;G15,$L$3:$L$16&amp;$K$3:$K$16&amp;$O$3:$O$16,0))</f>
        <v>#DIV/0!</v>
      </c>
      <c r="K15" t="s">
        <v>8</v>
      </c>
      <c r="L15" t="s">
        <v>44</v>
      </c>
      <c r="M15" t="s">
        <v>29</v>
      </c>
      <c r="N15" t="s">
        <v>20</v>
      </c>
      <c r="O15">
        <f>COUNTIFS($K$3:K15,K15,$L$3:L15,L15)</f>
        <v>1</v>
      </c>
    </row>
    <row r="16" spans="1:15" x14ac:dyDescent="0.25">
      <c r="A16" s="2" t="s">
        <v>1</v>
      </c>
      <c r="B16" s="2" t="s">
        <v>28</v>
      </c>
      <c r="C16" s="2" t="s">
        <v>29</v>
      </c>
      <c r="D16" s="2" t="str">
        <f t="array" ref="D16">IFERROR(INDEX($N$3:$N$16,MATCH(B16&amp;A16,$L$3:$L$34&amp;$K$3:$K$34,0)),"-")</f>
        <v>сысфсыс</v>
      </c>
      <c r="E16">
        <f>COUNTIFS($A$3:A16,A16,$B$3:B16,B16)</f>
        <v>4</v>
      </c>
      <c r="F16" s="5">
        <f t="array" ref="F16">MAX((B16=$L$3:$L$16)*(A16=$K$3:$K$16)*$O$3:$O$16)</f>
        <v>3</v>
      </c>
      <c r="G16" s="5">
        <f t="shared" si="1"/>
        <v>1</v>
      </c>
      <c r="H16" s="5" t="str">
        <f t="array" ref="H16">INDEX($N$3:$N$16,MATCH(B16&amp;A16&amp;G16,$L$3:$L$16&amp;$K$3:$K$16&amp;$O$3:$O$16,0))</f>
        <v>сысфсыс</v>
      </c>
      <c r="I16" t="s">
        <v>48</v>
      </c>
      <c r="K16" t="s">
        <v>9</v>
      </c>
      <c r="L16" t="s">
        <v>24</v>
      </c>
      <c r="M16" t="s">
        <v>30</v>
      </c>
      <c r="N16" t="s">
        <v>21</v>
      </c>
      <c r="O16">
        <f>COUNTIFS($K$3:K16,K16,$L$3:L16,L16)</f>
        <v>1</v>
      </c>
    </row>
    <row r="17" spans="1:9" x14ac:dyDescent="0.25">
      <c r="A17" t="s">
        <v>1</v>
      </c>
      <c r="B17" t="s">
        <v>24</v>
      </c>
      <c r="C17" t="s">
        <v>30</v>
      </c>
      <c r="D17" t="str">
        <f t="array" ref="D17">IFERROR(INDEX($N$3:$N$16,MATCH(B17&amp;A17,$L$3:$L$34&amp;$K$3:$K$34,0)),"-")</f>
        <v>фффывфывыфвы</v>
      </c>
      <c r="E17">
        <f>COUNTIFS($A$3:A17,A17,$B$3:B17,B17)</f>
        <v>3</v>
      </c>
      <c r="F17" s="5">
        <f t="array" ref="F17">MAX((B17=$L$3:$L$16)*(A17=$K$3:$K$16)*$O$3:$O$16)</f>
        <v>1</v>
      </c>
      <c r="G17" s="5">
        <f t="shared" si="1"/>
        <v>1</v>
      </c>
      <c r="H17" s="5" t="str">
        <f t="array" ref="H17">INDEX($N$3:$N$16,MATCH(B17&amp;A17&amp;G17,$L$3:$L$16&amp;$K$3:$K$16&amp;$O$3:$O$16,0))</f>
        <v>фффывфывыфвы</v>
      </c>
    </row>
    <row r="18" spans="1:9" x14ac:dyDescent="0.25">
      <c r="A18" t="s">
        <v>1</v>
      </c>
      <c r="B18" t="s">
        <v>27</v>
      </c>
      <c r="C18" t="s">
        <v>32</v>
      </c>
      <c r="D18" t="str">
        <f t="array" ref="D18">IFERROR(INDEX($N$3:$N$16,MATCH(B18&amp;A18,$L$3:$L$34&amp;$K$3:$K$34,0)),"-")</f>
        <v>-</v>
      </c>
      <c r="E18">
        <f>COUNTIFS($A$3:A18,A18,$B$3:B18,B18)</f>
        <v>1</v>
      </c>
      <c r="F18" s="5">
        <f t="array" ref="F18">MAX((B18=$L$3:$L$16)*(A18=$K$3:$K$16)*$O$3:$O$16)</f>
        <v>0</v>
      </c>
      <c r="G18" s="5" t="e">
        <f t="shared" si="1"/>
        <v>#DIV/0!</v>
      </c>
      <c r="H18" s="5" t="e">
        <f t="array" ref="H18">INDEX($N$3:$N$16,MATCH(B18&amp;A18&amp;G18,$L$3:$L$16&amp;$K$3:$K$16&amp;$O$3:$O$16,0))</f>
        <v>#DIV/0!</v>
      </c>
    </row>
    <row r="19" spans="1:9" x14ac:dyDescent="0.25">
      <c r="A19" s="2" t="s">
        <v>1</v>
      </c>
      <c r="B19" s="2" t="s">
        <v>28</v>
      </c>
      <c r="C19" s="2" t="s">
        <v>29</v>
      </c>
      <c r="D19" s="2" t="str">
        <f t="array" ref="D19">IFERROR(INDEX($N$3:$N$16,MATCH(B19&amp;A19,$L$3:$L$34&amp;$K$3:$K$34,0)),"-")</f>
        <v>сысфсыс</v>
      </c>
      <c r="E19">
        <f>COUNTIFS($A$3:A19,A19,$B$3:B19,B19)</f>
        <v>5</v>
      </c>
      <c r="F19" s="5">
        <f t="array" ref="F19">MAX((B19=$L$3:$L$16)*(A19=$K$3:$K$16)*$O$3:$O$16)</f>
        <v>3</v>
      </c>
      <c r="G19" s="5">
        <f t="shared" si="1"/>
        <v>2</v>
      </c>
      <c r="H19" s="5" t="str">
        <f t="array" ref="H19">INDEX($N$3:$N$16,MATCH(B19&amp;A19&amp;G19,$L$3:$L$16&amp;$K$3:$K$16&amp;$O$3:$O$16,0))</f>
        <v>hhhhh</v>
      </c>
      <c r="I19" t="s">
        <v>47</v>
      </c>
    </row>
    <row r="20" spans="1:9" x14ac:dyDescent="0.25">
      <c r="A20" t="s">
        <v>2</v>
      </c>
      <c r="B20" t="s">
        <v>23</v>
      </c>
      <c r="C20" t="s">
        <v>31</v>
      </c>
      <c r="D20" t="str">
        <f t="array" ref="D20">IFERROR(INDEX($N$3:$N$16,MATCH(B20&amp;A20,$L$3:$L$34&amp;$K$3:$K$34,0)),"-")</f>
        <v>фыясчсяч</v>
      </c>
      <c r="E20">
        <f>COUNTIFS($A$3:A20,A20,$B$3:B20,B20)</f>
        <v>1</v>
      </c>
      <c r="F20" s="5">
        <f t="array" ref="F20">MAX((B20=$L$3:$L$16)*(A20=$K$3:$K$16)*$O$3:$O$16)</f>
        <v>1</v>
      </c>
      <c r="G20" s="5">
        <f t="shared" si="1"/>
        <v>1</v>
      </c>
      <c r="H20" s="5" t="str">
        <f t="array" ref="H20">INDEX($N$3:$N$16,MATCH(B20&amp;A20&amp;G20,$L$3:$L$16&amp;$K$3:$K$16&amp;$O$3:$O$16,0))</f>
        <v>фыясчсяч</v>
      </c>
    </row>
    <row r="21" spans="1:9" x14ac:dyDescent="0.25">
      <c r="A21" t="s">
        <v>2</v>
      </c>
      <c r="B21" t="s">
        <v>22</v>
      </c>
      <c r="C21" t="s">
        <v>29</v>
      </c>
      <c r="D21" t="str">
        <f t="array" ref="D21">IFERROR(INDEX($N$3:$N$16,MATCH(B21&amp;A21,$L$3:$L$34&amp;$K$3:$K$34,0)),"-")</f>
        <v>ысфыссысф</v>
      </c>
      <c r="E21">
        <f>COUNTIFS($A$3:A21,A21,$B$3:B21,B21)</f>
        <v>1</v>
      </c>
      <c r="F21" s="5">
        <f t="array" ref="F21">MAX((B21=$L$3:$L$16)*(A21=$K$3:$K$16)*$O$3:$O$16)</f>
        <v>1</v>
      </c>
      <c r="G21" s="5">
        <f t="shared" si="1"/>
        <v>1</v>
      </c>
      <c r="H21" s="5" t="str">
        <f t="array" ref="H21">INDEX($N$3:$N$16,MATCH(B21&amp;A21&amp;G21,$L$3:$L$16&amp;$K$3:$K$16&amp;$O$3:$O$16,0))</f>
        <v>ысфыссысф</v>
      </c>
    </row>
    <row r="22" spans="1:9" x14ac:dyDescent="0.25">
      <c r="A22" t="s">
        <v>3</v>
      </c>
      <c r="B22" t="s">
        <v>22</v>
      </c>
      <c r="C22" t="s">
        <v>32</v>
      </c>
      <c r="D22" t="str">
        <f t="array" ref="D22">IFERROR(INDEX($N$3:$N$16,MATCH(B22&amp;A22,$L$3:$L$34&amp;$K$3:$K$34,0)),"-")</f>
        <v>-</v>
      </c>
      <c r="E22">
        <f>COUNTIFS($A$3:A22,A22,$B$3:B22,B22)</f>
        <v>1</v>
      </c>
      <c r="F22" s="5">
        <f t="array" ref="F22">MAX((B22=$L$3:$L$16)*(A22=$K$3:$K$16)*$O$3:$O$16)</f>
        <v>0</v>
      </c>
      <c r="G22" s="5" t="e">
        <f t="shared" si="1"/>
        <v>#DIV/0!</v>
      </c>
      <c r="H22" s="5" t="e">
        <f t="array" ref="H22">INDEX($N$3:$N$16,MATCH(B22&amp;A22&amp;G22,$L$3:$L$16&amp;$K$3:$K$16&amp;$O$3:$O$16,0))</f>
        <v>#DIV/0!</v>
      </c>
    </row>
    <row r="23" spans="1:9" x14ac:dyDescent="0.25">
      <c r="A23" t="s">
        <v>3</v>
      </c>
      <c r="B23" t="s">
        <v>23</v>
      </c>
      <c r="C23" t="s">
        <v>33</v>
      </c>
      <c r="D23" t="str">
        <f t="array" ref="D23">IFERROR(INDEX($N$3:$N$16,MATCH(B23&amp;A23,$L$3:$L$34&amp;$K$3:$K$34,0)),"-")</f>
        <v xml:space="preserve">тиавчыц4кеп </v>
      </c>
      <c r="E23">
        <f>COUNTIFS($A$3:A23,A23,$B$3:B23,B23)</f>
        <v>1</v>
      </c>
      <c r="F23" s="5">
        <f t="array" ref="F23">MAX((B23=$L$3:$L$16)*(A23=$K$3:$K$16)*$O$3:$O$16)</f>
        <v>1</v>
      </c>
      <c r="G23" s="5">
        <f t="shared" si="1"/>
        <v>1</v>
      </c>
      <c r="H23" s="5" t="str">
        <f t="array" ref="H23">INDEX($N$3:$N$16,MATCH(B23&amp;A23&amp;G23,$L$3:$L$16&amp;$K$3:$K$16&amp;$O$3:$O$16,0))</f>
        <v xml:space="preserve">тиавчыц4кеп </v>
      </c>
    </row>
    <row r="24" spans="1:9" x14ac:dyDescent="0.25">
      <c r="A24" t="s">
        <v>3</v>
      </c>
      <c r="B24" t="s">
        <v>22</v>
      </c>
      <c r="C24" t="s">
        <v>34</v>
      </c>
      <c r="D24" t="str">
        <f t="array" ref="D24">IFERROR(INDEX($N$3:$N$16,MATCH(B24&amp;A24,$L$3:$L$34&amp;$K$3:$K$34,0)),"-")</f>
        <v>-</v>
      </c>
      <c r="E24">
        <f>COUNTIFS($A$3:A24,A24,$B$3:B24,B24)</f>
        <v>2</v>
      </c>
      <c r="F24" s="5">
        <f t="array" ref="F24">MAX((B24=$L$3:$L$16)*(A24=$K$3:$K$16)*$O$3:$O$16)</f>
        <v>0</v>
      </c>
      <c r="G24" s="5" t="e">
        <f t="shared" si="1"/>
        <v>#DIV/0!</v>
      </c>
      <c r="H24" s="5" t="e">
        <f t="array" ref="H24">INDEX($N$3:$N$16,MATCH(B24&amp;A24&amp;G24,$L$3:$L$16&amp;$K$3:$K$16&amp;$O$3:$O$16,0))</f>
        <v>#DIV/0!</v>
      </c>
    </row>
    <row r="25" spans="1:9" x14ac:dyDescent="0.25">
      <c r="A25" t="s">
        <v>3</v>
      </c>
      <c r="B25" t="s">
        <v>24</v>
      </c>
      <c r="C25" t="s">
        <v>35</v>
      </c>
      <c r="D25" t="str">
        <f t="array" ref="D25">IFERROR(INDEX($N$3:$N$16,MATCH(B25&amp;A25,$L$3:$L$34&amp;$K$3:$K$34,0)),"-")</f>
        <v>-</v>
      </c>
      <c r="E25">
        <f>COUNTIFS($A$3:A25,A25,$B$3:B25,B25)</f>
        <v>1</v>
      </c>
      <c r="F25" s="5">
        <f t="array" ref="F25">MAX((B25=$L$3:$L$16)*(A25=$K$3:$K$16)*$O$3:$O$16)</f>
        <v>0</v>
      </c>
      <c r="G25" s="5" t="e">
        <f t="shared" si="1"/>
        <v>#DIV/0!</v>
      </c>
      <c r="H25" s="5" t="e">
        <f t="array" ref="H25">INDEX($N$3:$N$16,MATCH(B25&amp;A25&amp;G25,$L$3:$L$16&amp;$K$3:$K$16&amp;$O$3:$O$16,0))</f>
        <v>#DIV/0!</v>
      </c>
    </row>
    <row r="26" spans="1:9" x14ac:dyDescent="0.25">
      <c r="A26" t="s">
        <v>3</v>
      </c>
      <c r="B26" t="s">
        <v>25</v>
      </c>
      <c r="C26" t="s">
        <v>36</v>
      </c>
      <c r="D26" t="str">
        <f t="array" ref="D26">IFERROR(INDEX($N$3:$N$16,MATCH(B26&amp;A26,$L$3:$L$34&amp;$K$3:$K$34,0)),"-")</f>
        <v>-</v>
      </c>
      <c r="E26">
        <f>COUNTIFS($A$3:A26,A26,$B$3:B26,B26)</f>
        <v>1</v>
      </c>
      <c r="F26" s="5">
        <f t="array" ref="F26">MAX((B26=$L$3:$L$16)*(A26=$K$3:$K$16)*$O$3:$O$16)</f>
        <v>0</v>
      </c>
      <c r="G26" s="5" t="e">
        <f t="shared" si="1"/>
        <v>#DIV/0!</v>
      </c>
      <c r="H26" s="5" t="e">
        <f t="array" ref="H26">INDEX($N$3:$N$16,MATCH(B26&amp;A26&amp;G26,$L$3:$L$16&amp;$K$3:$K$16&amp;$O$3:$O$16,0))</f>
        <v>#DIV/0!</v>
      </c>
    </row>
    <row r="27" spans="1:9" x14ac:dyDescent="0.25">
      <c r="A27" t="s">
        <v>3</v>
      </c>
      <c r="B27" t="s">
        <v>22</v>
      </c>
      <c r="C27" t="s">
        <v>37</v>
      </c>
      <c r="D27" t="str">
        <f t="array" ref="D27">IFERROR(INDEX($N$3:$N$16,MATCH(B27&amp;A27,$L$3:$L$34&amp;$K$3:$K$34,0)),"-")</f>
        <v>-</v>
      </c>
      <c r="E27">
        <f>COUNTIFS($A$3:A27,A27,$B$3:B27,B27)</f>
        <v>3</v>
      </c>
      <c r="F27" s="5">
        <f t="array" ref="F27">MAX((B27=$L$3:$L$16)*(A27=$K$3:$K$16)*$O$3:$O$16)</f>
        <v>0</v>
      </c>
      <c r="G27" s="5" t="e">
        <f t="shared" si="1"/>
        <v>#DIV/0!</v>
      </c>
      <c r="H27" s="5" t="e">
        <f t="array" ref="H27">INDEX($N$3:$N$16,MATCH(B27&amp;A27&amp;G27,$L$3:$L$16&amp;$K$3:$K$16&amp;$O$3:$O$16,0))</f>
        <v>#DIV/0!</v>
      </c>
    </row>
    <row r="28" spans="1:9" x14ac:dyDescent="0.25">
      <c r="A28" t="s">
        <v>4</v>
      </c>
      <c r="B28" t="s">
        <v>26</v>
      </c>
      <c r="C28" t="s">
        <v>31</v>
      </c>
      <c r="D28" t="str">
        <f t="array" ref="D28">IFERROR(INDEX($N$3:$N$16,MATCH(B28&amp;A28,$L$3:$L$34&amp;$K$3:$K$34,0)),"-")</f>
        <v>-</v>
      </c>
      <c r="E28">
        <f>COUNTIFS($A$3:A28,A28,$B$3:B28,B28)</f>
        <v>1</v>
      </c>
      <c r="F28" s="5">
        <f t="array" ref="F28">MAX((B28=$L$3:$L$16)*(A28=$K$3:$K$16)*$O$3:$O$16)</f>
        <v>0</v>
      </c>
      <c r="G28" s="5" t="e">
        <f t="shared" si="1"/>
        <v>#DIV/0!</v>
      </c>
      <c r="H28" s="5" t="e">
        <f t="array" ref="H28">INDEX($N$3:$N$16,MATCH(B28&amp;A28&amp;G28,$L$3:$L$16&amp;$K$3:$K$16&amp;$O$3:$O$16,0))</f>
        <v>#DIV/0!</v>
      </c>
    </row>
    <row r="29" spans="1:9" x14ac:dyDescent="0.25">
      <c r="A29" t="s">
        <v>4</v>
      </c>
      <c r="B29" t="s">
        <v>22</v>
      </c>
      <c r="C29" t="s">
        <v>30</v>
      </c>
      <c r="D29" t="str">
        <f t="array" ref="D29">IFERROR(INDEX($N$3:$N$16,MATCH(B29&amp;A29,$L$3:$L$34&amp;$K$3:$K$34,0)),"-")</f>
        <v>яч</v>
      </c>
      <c r="E29">
        <f>COUNTIFS($A$3:A29,A29,$B$3:B29,B29)</f>
        <v>1</v>
      </c>
      <c r="F29" s="5">
        <f t="array" ref="F29">MAX((B29=$L$3:$L$16)*(A29=$K$3:$K$16)*$O$3:$O$16)</f>
        <v>1</v>
      </c>
      <c r="G29" s="5">
        <f t="shared" si="1"/>
        <v>1</v>
      </c>
      <c r="H29" s="5" t="str">
        <f t="array" ref="H29">INDEX($N$3:$N$16,MATCH(B29&amp;A29&amp;G29,$L$3:$L$16&amp;$K$3:$K$16&amp;$O$3:$O$16,0))</f>
        <v>яч</v>
      </c>
    </row>
    <row r="30" spans="1:9" x14ac:dyDescent="0.25">
      <c r="A30" t="s">
        <v>5</v>
      </c>
      <c r="B30" t="s">
        <v>23</v>
      </c>
      <c r="C30" t="s">
        <v>31</v>
      </c>
      <c r="D30" t="str">
        <f t="array" ref="D30">IFERROR(INDEX($N$3:$N$16,MATCH(B30&amp;A30,$L$3:$L$34&amp;$K$3:$K$34,0)),"-")</f>
        <v>-</v>
      </c>
      <c r="E30">
        <f>COUNTIFS($A$3:A30,A30,$B$3:B30,B30)</f>
        <v>1</v>
      </c>
      <c r="F30" s="5">
        <f t="array" ref="F30">MAX((B30=$L$3:$L$16)*(A30=$K$3:$K$16)*$O$3:$O$16)</f>
        <v>0</v>
      </c>
      <c r="G30" s="5" t="e">
        <f t="shared" si="1"/>
        <v>#DIV/0!</v>
      </c>
      <c r="H30" s="5" t="e">
        <f t="array" ref="H30">INDEX($N$3:$N$16,MATCH(B30&amp;A30&amp;G30,$L$3:$L$16&amp;$K$3:$K$16&amp;$O$3:$O$16,0))</f>
        <v>#DIV/0!</v>
      </c>
    </row>
    <row r="31" spans="1:9" x14ac:dyDescent="0.25">
      <c r="A31" t="s">
        <v>6</v>
      </c>
      <c r="B31" t="s">
        <v>27</v>
      </c>
      <c r="C31" t="s">
        <v>38</v>
      </c>
      <c r="D31" t="str">
        <f t="array" ref="D31">IFERROR(INDEX($N$3:$N$16,MATCH(B31&amp;A31,$L$3:$L$34&amp;$K$3:$K$34,0)),"-")</f>
        <v>-</v>
      </c>
      <c r="E31">
        <f>COUNTIFS($A$3:A31,A31,$B$3:B31,B31)</f>
        <v>1</v>
      </c>
      <c r="F31" s="5">
        <f t="array" ref="F31">MAX((B31=$L$3:$L$16)*(A31=$K$3:$K$16)*$O$3:$O$16)</f>
        <v>0</v>
      </c>
      <c r="G31" s="5" t="e">
        <f t="shared" si="1"/>
        <v>#DIV/0!</v>
      </c>
      <c r="H31" s="5" t="e">
        <f t="array" ref="H31">INDEX($N$3:$N$16,MATCH(B31&amp;A31&amp;G31,$L$3:$L$16&amp;$K$3:$K$16&amp;$O$3:$O$16,0))</f>
        <v>#DIV/0!</v>
      </c>
    </row>
    <row r="32" spans="1:9" x14ac:dyDescent="0.25">
      <c r="A32" t="s">
        <v>7</v>
      </c>
      <c r="B32" t="s">
        <v>23</v>
      </c>
      <c r="C32" t="s">
        <v>32</v>
      </c>
      <c r="D32" t="str">
        <f t="array" ref="D32">IFERROR(INDEX($N$3:$N$16,MATCH(B32&amp;A32,$L$3:$L$34&amp;$K$3:$K$34,0)),"-")</f>
        <v>-</v>
      </c>
      <c r="E32">
        <f>COUNTIFS($A$3:A32,A32,$B$3:B32,B32)</f>
        <v>1</v>
      </c>
      <c r="F32" s="5">
        <f t="array" ref="F32">MAX((B32=$L$3:$L$16)*(A32=$K$3:$K$16)*$O$3:$O$16)</f>
        <v>0</v>
      </c>
      <c r="G32" s="5" t="e">
        <f t="shared" si="1"/>
        <v>#DIV/0!</v>
      </c>
      <c r="H32" s="5" t="e">
        <f t="array" ref="H32">INDEX($N$3:$N$16,MATCH(B32&amp;A32&amp;G32,$L$3:$L$16&amp;$K$3:$K$16&amp;$O$3:$O$16,0))</f>
        <v>#DIV/0!</v>
      </c>
    </row>
    <row r="33" spans="1:8" x14ac:dyDescent="0.25">
      <c r="A33" t="s">
        <v>8</v>
      </c>
      <c r="B33" t="s">
        <v>28</v>
      </c>
      <c r="C33" t="s">
        <v>33</v>
      </c>
      <c r="D33" t="str">
        <f t="array" ref="D33">IFERROR(INDEX($N$3:$N$16,MATCH(B33&amp;A33,$L$3:$L$34&amp;$K$3:$K$34,0)),"-")</f>
        <v>-</v>
      </c>
      <c r="E33">
        <f>COUNTIFS($A$3:A33,A33,$B$3:B33,B33)</f>
        <v>1</v>
      </c>
      <c r="F33" s="5">
        <f t="array" ref="F33">MAX((B33=$L$3:$L$16)*(A33=$K$3:$K$16)*$O$3:$O$16)</f>
        <v>0</v>
      </c>
      <c r="G33" s="5" t="e">
        <f t="shared" si="1"/>
        <v>#DIV/0!</v>
      </c>
      <c r="H33" s="5" t="e">
        <f t="array" ref="H33">INDEX($N$3:$N$16,MATCH(B33&amp;A33&amp;G33,$L$3:$L$16&amp;$K$3:$K$16&amp;$O$3:$O$16,0))</f>
        <v>#DIV/0!</v>
      </c>
    </row>
    <row r="34" spans="1:8" x14ac:dyDescent="0.25">
      <c r="A34" t="s">
        <v>9</v>
      </c>
      <c r="B34" t="s">
        <v>24</v>
      </c>
      <c r="C34" t="s">
        <v>34</v>
      </c>
      <c r="D34" t="str">
        <f t="array" ref="D34">IFERROR(INDEX($N$3:$N$16,MATCH(B34&amp;A34,$L$3:$L$34&amp;$K$3:$K$34,0)),"-")</f>
        <v>мц6 н6с6н6нм</v>
      </c>
      <c r="E34">
        <f>COUNTIFS($A$3:A34,A34,$B$3:B34,B34)</f>
        <v>1</v>
      </c>
      <c r="F34" s="5">
        <f t="array" ref="F34">MAX((B34=$L$3:$L$16)*(A34=$K$3:$K$16)*$O$3:$O$16)</f>
        <v>1</v>
      </c>
      <c r="G34" s="5">
        <f t="shared" si="1"/>
        <v>1</v>
      </c>
      <c r="H34" s="5" t="str">
        <f t="array" ref="H34">INDEX($N$3:$N$16,MATCH(B34&amp;A34&amp;G34,$L$3:$L$16&amp;$K$3:$K$16&amp;$O$3:$O$16,0))</f>
        <v>мц6 н6с6н6нм</v>
      </c>
    </row>
  </sheetData>
  <mergeCells count="2">
    <mergeCell ref="A1:D1"/>
    <mergeCell ref="K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2015-12-26T10:56:16Z</dcterms:created>
  <dcterms:modified xsi:type="dcterms:W3CDTF">2015-12-26T10:58:14Z</dcterms:modified>
</cp:coreProperties>
</file>