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J20" i="1"/>
  <c r="K20" i="1"/>
  <c r="L20" i="1"/>
  <c r="I20" i="1"/>
  <c r="G19" i="1"/>
  <c r="F19" i="1"/>
  <c r="E19" i="1"/>
  <c r="D19" i="1"/>
  <c r="G18" i="1"/>
  <c r="F18" i="1"/>
  <c r="E18" i="1"/>
  <c r="E20" i="1" s="1"/>
  <c r="J19" i="1"/>
  <c r="K19" i="1"/>
  <c r="L19" i="1"/>
  <c r="I19" i="1"/>
  <c r="G20" i="1"/>
  <c r="F20" i="1"/>
  <c r="J18" i="1"/>
  <c r="K18" i="1"/>
  <c r="L18" i="1"/>
  <c r="I18" i="1"/>
  <c r="G17" i="1"/>
  <c r="E14" i="1"/>
  <c r="F14" i="1"/>
  <c r="K14" i="1" s="1"/>
  <c r="G14" i="1"/>
  <c r="L14" i="1" s="1"/>
  <c r="D14" i="1"/>
  <c r="J14" i="1"/>
  <c r="G12" i="1"/>
  <c r="F12" i="1"/>
  <c r="E12" i="1"/>
  <c r="J12" i="1" s="1"/>
  <c r="D12" i="1"/>
  <c r="I12" i="1" s="1"/>
  <c r="G9" i="1"/>
  <c r="F9" i="1"/>
  <c r="E9" i="1"/>
  <c r="J9" i="1" s="1"/>
  <c r="D9" i="1"/>
  <c r="G6" i="1"/>
  <c r="L6" i="1" s="1"/>
  <c r="F6" i="1"/>
  <c r="E6" i="1"/>
  <c r="D6" i="1"/>
  <c r="I6" i="1" s="1"/>
  <c r="G3" i="1"/>
  <c r="F3" i="1"/>
  <c r="E3" i="1"/>
  <c r="J3" i="1" s="1"/>
  <c r="D3" i="1"/>
  <c r="I3" i="1" s="1"/>
  <c r="I2" i="1"/>
  <c r="J2" i="1"/>
  <c r="K2" i="1"/>
  <c r="L2" i="1"/>
  <c r="K3" i="1"/>
  <c r="L3" i="1"/>
  <c r="I4" i="1"/>
  <c r="J4" i="1"/>
  <c r="K4" i="1"/>
  <c r="L4" i="1"/>
  <c r="I5" i="1"/>
  <c r="J5" i="1"/>
  <c r="K5" i="1"/>
  <c r="L5" i="1"/>
  <c r="J6" i="1"/>
  <c r="K6" i="1"/>
  <c r="I7" i="1"/>
  <c r="J7" i="1"/>
  <c r="K7" i="1"/>
  <c r="L7" i="1"/>
  <c r="I8" i="1"/>
  <c r="J8" i="1"/>
  <c r="K8" i="1"/>
  <c r="L8" i="1"/>
  <c r="I9" i="1"/>
  <c r="K9" i="1"/>
  <c r="L9" i="1"/>
  <c r="I10" i="1"/>
  <c r="J10" i="1"/>
  <c r="K10" i="1"/>
  <c r="L10" i="1"/>
  <c r="I11" i="1"/>
  <c r="J11" i="1"/>
  <c r="K11" i="1"/>
  <c r="L11" i="1"/>
  <c r="K12" i="1"/>
  <c r="L12" i="1"/>
  <c r="I13" i="1"/>
  <c r="J13" i="1"/>
  <c r="K13" i="1"/>
  <c r="L13" i="1"/>
  <c r="I14" i="1"/>
  <c r="I15" i="1"/>
  <c r="J15" i="1"/>
  <c r="K15" i="1"/>
  <c r="L15" i="1"/>
  <c r="I16" i="1"/>
  <c r="J16" i="1"/>
  <c r="K16" i="1"/>
  <c r="L16" i="1"/>
  <c r="I17" i="1"/>
  <c r="J17" i="1"/>
  <c r="K17" i="1"/>
  <c r="L17" i="1"/>
  <c r="J1" i="1"/>
  <c r="K1" i="1"/>
  <c r="L1" i="1"/>
  <c r="I1" i="1"/>
  <c r="D20" i="1" l="1"/>
  <c r="D17" i="1" l="1"/>
  <c r="F17" i="1" l="1"/>
  <c r="E17" i="1"/>
</calcChain>
</file>

<file path=xl/sharedStrings.xml><?xml version="1.0" encoding="utf-8"?>
<sst xmlns="http://schemas.openxmlformats.org/spreadsheetml/2006/main" count="21" uniqueCount="7">
  <si>
    <t>day</t>
  </si>
  <si>
    <t>night</t>
  </si>
  <si>
    <t>total</t>
  </si>
  <si>
    <t>DAY</t>
  </si>
  <si>
    <t>NIGHT</t>
  </si>
  <si>
    <t>TOTAL</t>
  </si>
  <si>
    <t>В ячейку D18 нужно суммировать D1, D4, D7, D10, D13, 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</si>
</sst>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5"/>
  <sheetViews>
    <sheetView tabSelected="1" workbookViewId="0">
      <selection activeCell="D19" sqref="D19"/>
    </sheetView>
  </sheetViews>
  <sheetFormatPr defaultRowHeight="15" x14ac:dyDescent="0.25"/>
  <cols>
    <col min="9" max="12" width="12.28515625" customWidth="1"/>
  </cols>
  <sheetData>
    <row r="1" spans="1:12" ht="16.5" thickBot="1" x14ac:dyDescent="0.3">
      <c r="A1" s="1"/>
      <c r="B1" s="12" t="s">
        <v>0</v>
      </c>
      <c r="C1" s="13"/>
      <c r="D1" s="8">
        <v>137.44999999999999</v>
      </c>
      <c r="E1" s="8">
        <v>58.33</v>
      </c>
      <c r="F1" s="8">
        <v>17.32</v>
      </c>
      <c r="G1" s="8">
        <v>11.03</v>
      </c>
      <c r="I1" s="22">
        <f>TRUNC(D1)/24+MOD(D1,1)/24/60*100</f>
        <v>5.7395833333333321</v>
      </c>
      <c r="J1" s="22">
        <f t="shared" ref="J1:L1" si="0">TRUNC(E1)/24+MOD(E1,1)/24/60*100</f>
        <v>2.4395833333333332</v>
      </c>
      <c r="K1" s="22">
        <f t="shared" si="0"/>
        <v>0.73055555555555562</v>
      </c>
      <c r="L1" s="22">
        <f t="shared" si="0"/>
        <v>0.46041666666666659</v>
      </c>
    </row>
    <row r="2" spans="1:12" ht="16.5" thickBot="1" x14ac:dyDescent="0.3">
      <c r="A2" s="1"/>
      <c r="B2" s="10" t="s">
        <v>1</v>
      </c>
      <c r="C2" s="11"/>
      <c r="D2" s="7">
        <v>29.11</v>
      </c>
      <c r="E2" s="7">
        <v>10.050000000000001</v>
      </c>
      <c r="F2" s="7"/>
      <c r="G2" s="7"/>
      <c r="I2" s="22">
        <f t="shared" ref="I2:I17" si="1">TRUNC(D2)/24+MOD(D2,1)/24/60*100</f>
        <v>1.215972222222222</v>
      </c>
      <c r="J2" s="22">
        <f t="shared" ref="J2:J17" si="2">TRUNC(E2)/24+MOD(E2,1)/24/60*100</f>
        <v>0.42013888888888895</v>
      </c>
      <c r="K2" s="22">
        <f t="shared" ref="K2:K17" si="3">TRUNC(F2)/24+MOD(F2,1)/24/60*100</f>
        <v>0</v>
      </c>
      <c r="L2" s="22">
        <f t="shared" ref="L2:L17" si="4">TRUNC(G2)/24+MOD(G2,1)/24/60*100</f>
        <v>0</v>
      </c>
    </row>
    <row r="3" spans="1:12" ht="16.5" thickBot="1" x14ac:dyDescent="0.3">
      <c r="A3" s="3"/>
      <c r="B3" s="4" t="s">
        <v>2</v>
      </c>
      <c r="C3" s="5"/>
      <c r="D3" s="9">
        <f>--TEXT(SUMPRODUCT(TRUNC(D1:D2)+MOD(D1:D2,1)/3*5)/24,"[ч],мм")</f>
        <v>166.56</v>
      </c>
      <c r="E3" s="9">
        <f t="shared" ref="E3:G3" si="5">--TEXT(SUMPRODUCT(TRUNC(E1:E2)+MOD(E1:E2,1)/3*5)/24,"[ч],мм")</f>
        <v>68.38</v>
      </c>
      <c r="F3" s="9">
        <f t="shared" si="5"/>
        <v>17.32</v>
      </c>
      <c r="G3" s="9">
        <f t="shared" si="5"/>
        <v>11.03</v>
      </c>
      <c r="I3" s="22">
        <f t="shared" si="1"/>
        <v>6.9555555555555557</v>
      </c>
      <c r="J3" s="22">
        <f t="shared" si="2"/>
        <v>2.8597222222222221</v>
      </c>
      <c r="K3" s="22">
        <f t="shared" si="3"/>
        <v>0.73055555555555562</v>
      </c>
      <c r="L3" s="22">
        <f t="shared" si="4"/>
        <v>0.46041666666666659</v>
      </c>
    </row>
    <row r="4" spans="1:12" ht="16.5" thickBot="1" x14ac:dyDescent="0.3">
      <c r="A4" s="16"/>
      <c r="B4" s="12" t="s">
        <v>0</v>
      </c>
      <c r="C4" s="13"/>
      <c r="D4" s="8">
        <v>109.54</v>
      </c>
      <c r="E4" s="8"/>
      <c r="F4" s="8">
        <v>30.59</v>
      </c>
      <c r="G4" s="8">
        <v>20.25</v>
      </c>
      <c r="I4" s="22">
        <f t="shared" si="1"/>
        <v>4.5791666666666675</v>
      </c>
      <c r="J4" s="22">
        <f t="shared" si="2"/>
        <v>0</v>
      </c>
      <c r="K4" s="22">
        <f t="shared" si="3"/>
        <v>1.2909722222222222</v>
      </c>
      <c r="L4" s="22">
        <f t="shared" si="4"/>
        <v>0.85069444444444453</v>
      </c>
    </row>
    <row r="5" spans="1:12" ht="16.5" thickBot="1" x14ac:dyDescent="0.3">
      <c r="A5" s="17"/>
      <c r="B5" s="10" t="s">
        <v>1</v>
      </c>
      <c r="C5" s="11"/>
      <c r="D5" s="7">
        <v>28.12</v>
      </c>
      <c r="E5" s="7"/>
      <c r="F5" s="7">
        <v>11.21</v>
      </c>
      <c r="G5" s="7">
        <v>9.25</v>
      </c>
      <c r="I5" s="22">
        <f t="shared" si="1"/>
        <v>1.175</v>
      </c>
      <c r="J5" s="22">
        <f t="shared" si="2"/>
        <v>0</v>
      </c>
      <c r="K5" s="22">
        <f t="shared" si="3"/>
        <v>0.47291666666666671</v>
      </c>
      <c r="L5" s="22">
        <f t="shared" si="4"/>
        <v>0.3923611111111111</v>
      </c>
    </row>
    <row r="6" spans="1:12" ht="16.5" thickBot="1" x14ac:dyDescent="0.3">
      <c r="A6" s="3"/>
      <c r="B6" s="4" t="s">
        <v>2</v>
      </c>
      <c r="C6" s="5"/>
      <c r="D6" s="9">
        <f>--TEXT(SUMPRODUCT(TRUNC(D4:D5)+MOD(D4:D5,1)/3*5)/24,"[ч],мм")</f>
        <v>138.06</v>
      </c>
      <c r="E6" s="9">
        <f t="shared" ref="E6:G6" si="6">--TEXT(SUMPRODUCT(TRUNC(E4:E5)+MOD(E4:E5,1)/3*5)/24,"[ч],мм")</f>
        <v>0</v>
      </c>
      <c r="F6" s="9">
        <f t="shared" si="6"/>
        <v>42.2</v>
      </c>
      <c r="G6" s="9">
        <f t="shared" si="6"/>
        <v>29.5</v>
      </c>
      <c r="I6" s="22">
        <f t="shared" si="1"/>
        <v>5.7541666666666664</v>
      </c>
      <c r="J6" s="22">
        <f t="shared" si="2"/>
        <v>0</v>
      </c>
      <c r="K6" s="22">
        <f t="shared" si="3"/>
        <v>1.7638888888888891</v>
      </c>
      <c r="L6" s="22">
        <f t="shared" si="4"/>
        <v>1.2430555555555556</v>
      </c>
    </row>
    <row r="7" spans="1:12" ht="16.5" thickBot="1" x14ac:dyDescent="0.3">
      <c r="A7" s="16"/>
      <c r="B7" s="12" t="s">
        <v>0</v>
      </c>
      <c r="C7" s="13"/>
      <c r="D7" s="8">
        <v>30.18</v>
      </c>
      <c r="E7" s="8">
        <v>30.18</v>
      </c>
      <c r="F7" s="8">
        <v>1.34</v>
      </c>
      <c r="G7" s="8">
        <v>0.53</v>
      </c>
      <c r="I7" s="22">
        <f t="shared" si="1"/>
        <v>1.2625</v>
      </c>
      <c r="J7" s="22">
        <f t="shared" si="2"/>
        <v>1.2625</v>
      </c>
      <c r="K7" s="22">
        <f t="shared" si="3"/>
        <v>6.5277777777777782E-2</v>
      </c>
      <c r="L7" s="22">
        <f t="shared" si="4"/>
        <v>3.6805555555555557E-2</v>
      </c>
    </row>
    <row r="8" spans="1:12" ht="16.5" thickBot="1" x14ac:dyDescent="0.3">
      <c r="A8" s="17"/>
      <c r="B8" s="10" t="s">
        <v>1</v>
      </c>
      <c r="C8" s="11"/>
      <c r="D8" s="7">
        <v>2.35</v>
      </c>
      <c r="E8" s="7">
        <v>2.35</v>
      </c>
      <c r="F8" s="7"/>
      <c r="G8" s="7"/>
      <c r="I8" s="22">
        <f t="shared" si="1"/>
        <v>0.1076388888888889</v>
      </c>
      <c r="J8" s="22">
        <f t="shared" si="2"/>
        <v>0.1076388888888889</v>
      </c>
      <c r="K8" s="22">
        <f t="shared" si="3"/>
        <v>0</v>
      </c>
      <c r="L8" s="22">
        <f t="shared" si="4"/>
        <v>0</v>
      </c>
    </row>
    <row r="9" spans="1:12" ht="16.5" thickBot="1" x14ac:dyDescent="0.3">
      <c r="A9" s="3"/>
      <c r="B9" s="4" t="s">
        <v>2</v>
      </c>
      <c r="C9" s="5"/>
      <c r="D9" s="9">
        <f>--TEXT(SUMPRODUCT(TRUNC(D7:D8)+MOD(D7:D8,1)/3*5)/24,"[ч],мм")</f>
        <v>32.53</v>
      </c>
      <c r="E9" s="9">
        <f t="shared" ref="E9:G9" si="7">--TEXT(SUMPRODUCT(TRUNC(E7:E8)+MOD(E7:E8,1)/3*5)/24,"[ч],мм")</f>
        <v>32.53</v>
      </c>
      <c r="F9" s="9">
        <f t="shared" si="7"/>
        <v>1.34</v>
      </c>
      <c r="G9" s="9">
        <f t="shared" si="7"/>
        <v>0.53</v>
      </c>
      <c r="I9" s="22">
        <f t="shared" si="1"/>
        <v>1.3701388888888888</v>
      </c>
      <c r="J9" s="22">
        <f t="shared" si="2"/>
        <v>1.3701388888888888</v>
      </c>
      <c r="K9" s="22">
        <f t="shared" si="3"/>
        <v>6.5277777777777782E-2</v>
      </c>
      <c r="L9" s="22">
        <f t="shared" si="4"/>
        <v>3.6805555555555557E-2</v>
      </c>
    </row>
    <row r="10" spans="1:12" ht="16.5" thickBot="1" x14ac:dyDescent="0.3">
      <c r="A10" s="16"/>
      <c r="B10" s="12" t="s">
        <v>0</v>
      </c>
      <c r="C10" s="13"/>
      <c r="D10" s="8">
        <v>298.47000000000003</v>
      </c>
      <c r="E10" s="8">
        <v>298.47000000000003</v>
      </c>
      <c r="F10" s="8">
        <v>59.22</v>
      </c>
      <c r="G10" s="8">
        <v>41.13</v>
      </c>
      <c r="I10" s="22">
        <f t="shared" si="1"/>
        <v>12.449305555555556</v>
      </c>
      <c r="J10" s="22">
        <f t="shared" si="2"/>
        <v>12.449305555555556</v>
      </c>
      <c r="K10" s="22">
        <f t="shared" si="3"/>
        <v>2.473611111111111</v>
      </c>
      <c r="L10" s="22">
        <f t="shared" si="4"/>
        <v>1.7173611111111111</v>
      </c>
    </row>
    <row r="11" spans="1:12" ht="16.5" thickBot="1" x14ac:dyDescent="0.3">
      <c r="A11" s="17"/>
      <c r="B11" s="10" t="s">
        <v>1</v>
      </c>
      <c r="C11" s="11"/>
      <c r="D11" s="7">
        <v>135.35</v>
      </c>
      <c r="E11" s="7">
        <v>135.35</v>
      </c>
      <c r="F11" s="7">
        <v>24.2</v>
      </c>
      <c r="G11" s="7">
        <v>24.2</v>
      </c>
      <c r="I11" s="22">
        <f t="shared" si="1"/>
        <v>5.6493055555555554</v>
      </c>
      <c r="J11" s="22">
        <f t="shared" si="2"/>
        <v>5.6493055555555554</v>
      </c>
      <c r="K11" s="22">
        <f t="shared" si="3"/>
        <v>1.0138888888888888</v>
      </c>
      <c r="L11" s="22">
        <f t="shared" si="4"/>
        <v>1.0138888888888888</v>
      </c>
    </row>
    <row r="12" spans="1:12" ht="16.5" thickBot="1" x14ac:dyDescent="0.3">
      <c r="A12" s="3"/>
      <c r="B12" s="4" t="s">
        <v>2</v>
      </c>
      <c r="C12" s="5"/>
      <c r="D12" s="9">
        <f>--TEXT(SUMPRODUCT(TRUNC(D10:D11)+MOD(D10:D11,1)/3*5)/24,"[ч],мм")</f>
        <v>434.22</v>
      </c>
      <c r="E12" s="9">
        <f t="shared" ref="E12:G12" si="8">--TEXT(SUMPRODUCT(TRUNC(E10:E11)+MOD(E10:E11,1)/3*5)/24,"[ч],мм")</f>
        <v>434.22</v>
      </c>
      <c r="F12" s="9">
        <f t="shared" si="8"/>
        <v>83.42</v>
      </c>
      <c r="G12" s="9">
        <f t="shared" si="8"/>
        <v>65.33</v>
      </c>
      <c r="I12" s="22">
        <f t="shared" si="1"/>
        <v>18.098611111111111</v>
      </c>
      <c r="J12" s="22">
        <f t="shared" si="2"/>
        <v>18.098611111111111</v>
      </c>
      <c r="K12" s="22">
        <f t="shared" si="3"/>
        <v>3.4875000000000003</v>
      </c>
      <c r="L12" s="22">
        <f t="shared" si="4"/>
        <v>2.7312500000000002</v>
      </c>
    </row>
    <row r="13" spans="1:12" ht="16.5" thickBot="1" x14ac:dyDescent="0.3">
      <c r="A13" s="1"/>
      <c r="B13" s="12" t="s">
        <v>0</v>
      </c>
      <c r="C13" s="13"/>
      <c r="D13" s="8">
        <v>50.49</v>
      </c>
      <c r="E13" s="8"/>
      <c r="F13" s="8">
        <v>23.45</v>
      </c>
      <c r="G13" s="8">
        <v>11.26</v>
      </c>
      <c r="I13" s="22">
        <f t="shared" si="1"/>
        <v>2.1173611111111112</v>
      </c>
      <c r="J13" s="22">
        <f t="shared" si="2"/>
        <v>0</v>
      </c>
      <c r="K13" s="22">
        <f t="shared" si="3"/>
        <v>0.98958333333333337</v>
      </c>
      <c r="L13" s="22">
        <f t="shared" si="4"/>
        <v>0.47638888888888886</v>
      </c>
    </row>
    <row r="14" spans="1:12" ht="16.5" thickBot="1" x14ac:dyDescent="0.3">
      <c r="A14" s="3"/>
      <c r="B14" s="4" t="s">
        <v>2</v>
      </c>
      <c r="C14" s="5"/>
      <c r="D14" s="9">
        <f>D13</f>
        <v>50.49</v>
      </c>
      <c r="E14" s="9">
        <f t="shared" ref="E14:G14" si="9">E13</f>
        <v>0</v>
      </c>
      <c r="F14" s="9">
        <f t="shared" si="9"/>
        <v>23.45</v>
      </c>
      <c r="G14" s="9">
        <f t="shared" si="9"/>
        <v>11.26</v>
      </c>
      <c r="I14" s="22">
        <f t="shared" si="1"/>
        <v>2.1173611111111112</v>
      </c>
      <c r="J14" s="22">
        <f t="shared" si="2"/>
        <v>0</v>
      </c>
      <c r="K14" s="22">
        <f t="shared" si="3"/>
        <v>0.98958333333333337</v>
      </c>
      <c r="L14" s="22">
        <f t="shared" si="4"/>
        <v>0.47638888888888886</v>
      </c>
    </row>
    <row r="15" spans="1:12" ht="16.5" thickBot="1" x14ac:dyDescent="0.3">
      <c r="A15" s="16"/>
      <c r="B15" s="12" t="s">
        <v>0</v>
      </c>
      <c r="C15" s="13"/>
      <c r="D15" s="8">
        <v>1382.18</v>
      </c>
      <c r="E15" s="8">
        <v>1092.23</v>
      </c>
      <c r="F15" s="8">
        <v>835.01</v>
      </c>
      <c r="G15" s="8">
        <v>415.22</v>
      </c>
      <c r="I15" s="22">
        <f t="shared" si="1"/>
        <v>57.595833333333339</v>
      </c>
      <c r="J15" s="22">
        <f t="shared" si="2"/>
        <v>45.515972222222224</v>
      </c>
      <c r="K15" s="22">
        <f t="shared" si="3"/>
        <v>34.792361111111106</v>
      </c>
      <c r="L15" s="22">
        <f t="shared" si="4"/>
        <v>17.306944444444447</v>
      </c>
    </row>
    <row r="16" spans="1:12" ht="16.5" thickBot="1" x14ac:dyDescent="0.3">
      <c r="A16" s="17"/>
      <c r="B16" s="10" t="s">
        <v>1</v>
      </c>
      <c r="C16" s="11"/>
      <c r="D16" s="7">
        <v>808.14</v>
      </c>
      <c r="E16" s="7">
        <v>419.19</v>
      </c>
      <c r="F16" s="7">
        <v>330.15</v>
      </c>
      <c r="G16" s="7">
        <v>167.51</v>
      </c>
      <c r="I16" s="22">
        <f t="shared" si="1"/>
        <v>33.676388888888887</v>
      </c>
      <c r="J16" s="22">
        <f t="shared" si="2"/>
        <v>17.471527777777776</v>
      </c>
      <c r="K16" s="22">
        <f t="shared" si="3"/>
        <v>13.760416666666664</v>
      </c>
      <c r="L16" s="22">
        <f t="shared" si="4"/>
        <v>6.9937499999999995</v>
      </c>
    </row>
    <row r="17" spans="1:12" ht="16.5" thickBot="1" x14ac:dyDescent="0.3">
      <c r="A17" s="3"/>
      <c r="B17" s="4" t="s">
        <v>2</v>
      </c>
      <c r="C17" s="6"/>
      <c r="D17" s="9">
        <f>--TEXT(SUMPRODUCT(TRUNC(D15:D16)+MOD(D15:D16,1)/3*5)/24,"[ч],мм")</f>
        <v>2190.3200000000002</v>
      </c>
      <c r="E17" s="9">
        <f t="shared" ref="E17:G17" si="10">--TEXT(SUMPRODUCT(TRUNC(E15:E16)+MOD(E15:E16,1)/3*5)/24,"[ч],мм")</f>
        <v>1511.42</v>
      </c>
      <c r="F17" s="9">
        <f t="shared" si="10"/>
        <v>1165.1600000000001</v>
      </c>
      <c r="G17" s="9">
        <f>--TEXT(SUMPRODUCT(TRUNC(G15:G16)+MOD(G15:G16,1)/3*5)/24,"[ч],мм")</f>
        <v>583.13</v>
      </c>
      <c r="I17" s="22">
        <f t="shared" si="1"/>
        <v>91.27222222222224</v>
      </c>
      <c r="J17" s="22">
        <f t="shared" si="2"/>
        <v>62.987500000000004</v>
      </c>
      <c r="K17" s="22">
        <f t="shared" si="3"/>
        <v>48.552777777777784</v>
      </c>
      <c r="L17" s="22">
        <f t="shared" si="4"/>
        <v>24.300694444444446</v>
      </c>
    </row>
    <row r="18" spans="1:12" ht="16.5" thickBot="1" x14ac:dyDescent="0.3">
      <c r="A18" s="18" t="s">
        <v>3</v>
      </c>
      <c r="B18" s="19"/>
      <c r="C18" s="2"/>
      <c r="D18" s="8">
        <f>--TEXT(SUMPRODUCT((TRUNC(D$1:D$17)+MOD(D$1:D$17,1)/3*5)*($B$1:$B$17=$A18))/24,"[ч],м")</f>
        <v>2009.51</v>
      </c>
      <c r="E18" s="8">
        <f t="shared" ref="E18:G19" si="11">--TEXT(SUMPRODUCT((TRUNC(E$1:E$17)+MOD(E$1:E$17,1)/3*5)*($B$1:$B$17=$A18))/24,"[ч],м")</f>
        <v>1480.1</v>
      </c>
      <c r="F18" s="8">
        <f t="shared" si="11"/>
        <v>968.13</v>
      </c>
      <c r="G18" s="8">
        <f t="shared" si="11"/>
        <v>500.22</v>
      </c>
      <c r="I18" s="22">
        <f>I1+I4+I7+I10+I13+I15</f>
        <v>83.743750000000006</v>
      </c>
      <c r="J18" s="22">
        <f t="shared" ref="J18:L18" si="12">J1+J4+J7+J10+J13+J15</f>
        <v>61.667361111111113</v>
      </c>
      <c r="K18" s="22">
        <f t="shared" si="12"/>
        <v>40.342361111111103</v>
      </c>
      <c r="L18" s="22">
        <f t="shared" si="12"/>
        <v>20.848611111111115</v>
      </c>
    </row>
    <row r="19" spans="1:12" ht="16.5" thickBot="1" x14ac:dyDescent="0.3">
      <c r="A19" s="20" t="s">
        <v>4</v>
      </c>
      <c r="B19" s="21"/>
      <c r="C19" s="2"/>
      <c r="D19" s="7">
        <f t="shared" ref="D19:G19" si="13">--TEXT(SUMPRODUCT((TRUNC(D$1:D$17)+MOD(D$1:D$17,1)/3*5)*($B$1:$B$17=$A19))/24,"[ч],м")</f>
        <v>1003.47</v>
      </c>
      <c r="E19" s="7">
        <f t="shared" si="11"/>
        <v>567.34</v>
      </c>
      <c r="F19" s="7">
        <f t="shared" si="11"/>
        <v>365.56</v>
      </c>
      <c r="G19" s="7">
        <f t="shared" si="11"/>
        <v>201.36</v>
      </c>
      <c r="I19" s="22">
        <f>I2+I5+I8+I11+I16</f>
        <v>41.824305555555554</v>
      </c>
      <c r="J19" s="22">
        <f t="shared" ref="J19:L19" si="14">J2+J5+J8+J11+J16</f>
        <v>23.648611111111109</v>
      </c>
      <c r="K19" s="22">
        <f t="shared" si="14"/>
        <v>15.24722222222222</v>
      </c>
      <c r="L19" s="22">
        <f t="shared" si="14"/>
        <v>8.3999999999999986</v>
      </c>
    </row>
    <row r="20" spans="1:12" ht="16.5" thickBot="1" x14ac:dyDescent="0.3">
      <c r="A20" s="14" t="s">
        <v>5</v>
      </c>
      <c r="B20" s="15"/>
      <c r="C20" s="5"/>
      <c r="D20" s="9">
        <f>--TEXT(SUMPRODUCT(TRUNC(D18:D19)+MOD(D18:D19,1)/3*5)/24,"[ч],мм")</f>
        <v>3013.38</v>
      </c>
      <c r="E20" s="9">
        <f t="shared" ref="E20:G20" si="15">--TEXT(SUMPRODUCT(TRUNC(E18:E19)+MOD(E18:E19,1)/3*5)/24,"[ч],мм")</f>
        <v>2047.44</v>
      </c>
      <c r="F20" s="9">
        <f t="shared" si="15"/>
        <v>1334.09</v>
      </c>
      <c r="G20" s="9">
        <f>--TEXT(SUMPRODUCT(TRUNC(G18:G19)+MOD(G18:G19,1)/3*5)/24,"[ч],мм")</f>
        <v>701.58</v>
      </c>
      <c r="I20" s="22">
        <f>I18+I19</f>
        <v>125.56805555555556</v>
      </c>
      <c r="J20" s="22">
        <f t="shared" ref="J20:L20" si="16">J18+J19</f>
        <v>85.315972222222229</v>
      </c>
      <c r="K20" s="22">
        <f t="shared" si="16"/>
        <v>55.589583333333323</v>
      </c>
      <c r="L20" s="22">
        <f t="shared" si="16"/>
        <v>29.248611111111114</v>
      </c>
    </row>
    <row r="25" spans="1:12" x14ac:dyDescent="0.25">
      <c r="B25" t="s">
        <v>6</v>
      </c>
    </row>
  </sheetData>
  <mergeCells count="7">
    <mergeCell ref="A20:B20"/>
    <mergeCell ref="A4:A5"/>
    <mergeCell ref="A7:A8"/>
    <mergeCell ref="A10:A11"/>
    <mergeCell ref="A15:A16"/>
    <mergeCell ref="A18:B18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Boroda</cp:lastModifiedBy>
  <dcterms:created xsi:type="dcterms:W3CDTF">2015-12-26T20:07:16Z</dcterms:created>
  <dcterms:modified xsi:type="dcterms:W3CDTF">2015-12-26T20:34:06Z</dcterms:modified>
</cp:coreProperties>
</file>