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 (2)" sheetId="4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D23" i="1" l="1"/>
  <c r="I5" i="4"/>
  <c r="I6" i="4"/>
  <c r="I4" i="4"/>
  <c r="D26" i="1"/>
  <c r="D17" i="1" l="1"/>
  <c r="D14" i="1" s="1"/>
  <c r="D5" i="1"/>
  <c r="D28" i="1"/>
  <c r="D8" i="1"/>
  <c r="D10" i="1"/>
  <c r="D31" i="1"/>
  <c r="D19" i="1"/>
</calcChain>
</file>

<file path=xl/sharedStrings.xml><?xml version="1.0" encoding="utf-8"?>
<sst xmlns="http://schemas.openxmlformats.org/spreadsheetml/2006/main" count="53" uniqueCount="20">
  <si>
    <t>Рываев Анатолий Иванович (Осн) (1)</t>
  </si>
  <si>
    <t>Слесарь-электрик по ремонту электрооборудования</t>
  </si>
  <si>
    <t>Начисление</t>
  </si>
  <si>
    <t>Должностной оклад</t>
  </si>
  <si>
    <t>Минимальный оклад</t>
  </si>
  <si>
    <t>КолВоСтавок</t>
  </si>
  <si>
    <t>Надбавка за выслугу лет</t>
  </si>
  <si>
    <t>Процент выслуги</t>
  </si>
  <si>
    <t>Надбавка за интенсивность и напряженность работы (процентом)</t>
  </si>
  <si>
    <t>ПроцентИнтен</t>
  </si>
  <si>
    <t>Савичев Артём Сергеевич (Осн) (1)</t>
  </si>
  <si>
    <t>Сторож</t>
  </si>
  <si>
    <t>Семина Марина Дмитриевна (Осн) (1)</t>
  </si>
  <si>
    <t>Заведующий складом</t>
  </si>
  <si>
    <t>Удержание</t>
  </si>
  <si>
    <t>Профсоюз</t>
  </si>
  <si>
    <t>Процент</t>
  </si>
  <si>
    <t>Сумма доплат и удержаний</t>
  </si>
  <si>
    <t>ФИО</t>
  </si>
  <si>
    <t>Должность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</si>
</sst>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2" borderId="0" xfId="0" applyNumberFormat="1" applyFill="1"/>
    <xf numFmtId="2" fontId="0" fillId="0" borderId="0" xfId="0" applyNumberFormat="1"/>
    <xf numFmtId="2" fontId="0" fillId="3" borderId="0" xfId="0" applyNumberFormat="1" applyFill="1"/>
    <xf numFmtId="0" fontId="0" fillId="2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 wrapText="1"/>
    </xf>
    <xf numFmtId="2" fontId="0" fillId="0" borderId="0" xfId="0" applyNumberFormat="1" applyFill="1"/>
    <xf numFmtId="2" fontId="0" fillId="4" borderId="0" xfId="0" applyNumberFormat="1" applyFill="1"/>
    <xf numFmtId="0" fontId="0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165" fontId="0" fillId="4" borderId="0" xfId="0" applyNumberFormat="1" applyFill="1"/>
    <xf numFmtId="0" fontId="0" fillId="0" borderId="2" xfId="0" applyNumberFormat="1" applyFont="1" applyBorder="1" applyAlignment="1">
      <alignment horizontal="center" vertical="top" wrapText="1"/>
    </xf>
    <xf numFmtId="165" fontId="0" fillId="0" borderId="2" xfId="0" applyNumberFormat="1" applyFont="1" applyBorder="1" applyAlignment="1">
      <alignment horizontal="center" vertical="top" wrapText="1"/>
    </xf>
    <xf numFmtId="0" fontId="0" fillId="5" borderId="1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C12" sqref="C12"/>
    </sheetView>
  </sheetViews>
  <sheetFormatPr defaultRowHeight="15" x14ac:dyDescent="0.25"/>
  <cols>
    <col min="2" max="2" width="42.28515625" customWidth="1"/>
    <col min="3" max="3" width="30.5703125" customWidth="1"/>
    <col min="4" max="5" width="15" customWidth="1"/>
    <col min="6" max="8" width="21.5703125" customWidth="1"/>
    <col min="9" max="9" width="15.42578125" customWidth="1"/>
  </cols>
  <sheetData>
    <row r="1" spans="2:9" ht="15" customHeight="1" x14ac:dyDescent="0.25">
      <c r="D1" s="10" t="s">
        <v>2</v>
      </c>
      <c r="E1" s="10"/>
      <c r="F1" s="11"/>
      <c r="G1" s="11"/>
      <c r="H1" s="5" t="s">
        <v>14</v>
      </c>
    </row>
    <row r="2" spans="2:9" ht="60" x14ac:dyDescent="0.25">
      <c r="D2" s="10" t="s">
        <v>3</v>
      </c>
      <c r="E2" s="10"/>
      <c r="F2" s="5" t="s">
        <v>6</v>
      </c>
      <c r="G2" s="5" t="s">
        <v>8</v>
      </c>
      <c r="H2" s="5" t="s">
        <v>15</v>
      </c>
    </row>
    <row r="3" spans="2:9" ht="37.5" customHeight="1" x14ac:dyDescent="0.25">
      <c r="B3" s="17" t="s">
        <v>18</v>
      </c>
      <c r="C3" s="17" t="s">
        <v>19</v>
      </c>
      <c r="D3" s="5" t="s">
        <v>4</v>
      </c>
      <c r="E3" s="5" t="s">
        <v>5</v>
      </c>
      <c r="F3" s="5" t="s">
        <v>7</v>
      </c>
      <c r="G3" s="5" t="s">
        <v>9</v>
      </c>
      <c r="H3" s="13" t="s">
        <v>16</v>
      </c>
      <c r="I3" s="15" t="s">
        <v>17</v>
      </c>
    </row>
    <row r="4" spans="2:9" ht="30" x14ac:dyDescent="0.25">
      <c r="B4" s="4" t="s">
        <v>0</v>
      </c>
      <c r="C4" s="4" t="s">
        <v>1</v>
      </c>
      <c r="D4" s="6">
        <v>3894.36</v>
      </c>
      <c r="E4" s="7">
        <v>1</v>
      </c>
      <c r="F4" s="7">
        <v>10</v>
      </c>
      <c r="G4" s="7">
        <v>149</v>
      </c>
      <c r="I4" s="16">
        <f>SUM(F4:G4,-H4)/100*D4*E4</f>
        <v>6192.032400000001</v>
      </c>
    </row>
    <row r="5" spans="2:9" ht="20.25" customHeight="1" x14ac:dyDescent="0.25">
      <c r="B5" s="4" t="s">
        <v>10</v>
      </c>
      <c r="C5" s="4" t="s">
        <v>11</v>
      </c>
      <c r="D5" s="6">
        <v>3575.2</v>
      </c>
      <c r="E5" s="7">
        <v>1</v>
      </c>
      <c r="F5" s="7">
        <v>10</v>
      </c>
      <c r="G5" s="7">
        <v>57</v>
      </c>
      <c r="I5" s="16">
        <f t="shared" ref="I5:I6" si="0">SUM(F5:G5,-H5)/100*D5*E5</f>
        <v>2395.384</v>
      </c>
    </row>
    <row r="6" spans="2:9" ht="18.75" customHeight="1" x14ac:dyDescent="0.25">
      <c r="B6" s="4" t="s">
        <v>12</v>
      </c>
      <c r="C6" s="4" t="s">
        <v>13</v>
      </c>
      <c r="D6" s="6">
        <v>3856.18</v>
      </c>
      <c r="E6" s="7">
        <v>1</v>
      </c>
      <c r="F6" s="7">
        <v>30</v>
      </c>
      <c r="G6" s="7">
        <v>25</v>
      </c>
      <c r="H6" s="14">
        <v>1</v>
      </c>
      <c r="I6" s="16">
        <f t="shared" si="0"/>
        <v>2082.3371999999999</v>
      </c>
    </row>
  </sheetData>
  <mergeCells count="2">
    <mergeCell ref="D1:E1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workbookViewId="0">
      <selection activeCell="D24" sqref="D24"/>
    </sheetView>
  </sheetViews>
  <sheetFormatPr defaultRowHeight="15" x14ac:dyDescent="0.25"/>
  <cols>
    <col min="2" max="2" width="42.28515625" customWidth="1"/>
    <col min="3" max="3" width="30.5703125" customWidth="1"/>
    <col min="4" max="4" width="12" customWidth="1"/>
  </cols>
  <sheetData>
    <row r="2" spans="2:4" ht="37.5" customHeight="1" x14ac:dyDescent="0.25">
      <c r="B2" s="4" t="s">
        <v>0</v>
      </c>
      <c r="C2" s="4" t="s">
        <v>1</v>
      </c>
      <c r="D2" s="1"/>
    </row>
    <row r="3" spans="2:4" x14ac:dyDescent="0.25">
      <c r="B3" s="10" t="s">
        <v>2</v>
      </c>
      <c r="C3" s="10"/>
      <c r="D3" s="2"/>
    </row>
    <row r="4" spans="2:4" x14ac:dyDescent="0.25">
      <c r="B4" s="10" t="s">
        <v>3</v>
      </c>
      <c r="C4" s="10"/>
      <c r="D4" s="2"/>
    </row>
    <row r="5" spans="2:4" ht="15.75" customHeight="1" x14ac:dyDescent="0.25">
      <c r="B5" s="5" t="s">
        <v>4</v>
      </c>
      <c r="C5" s="6">
        <v>3894.36</v>
      </c>
      <c r="D5" s="12">
        <f>(D8+D10)*C6</f>
        <v>6192.0324000000001</v>
      </c>
    </row>
    <row r="6" spans="2:4" ht="16.5" customHeight="1" x14ac:dyDescent="0.25">
      <c r="B6" s="5" t="s">
        <v>5</v>
      </c>
      <c r="C6" s="7">
        <v>1</v>
      </c>
      <c r="D6" s="2"/>
    </row>
    <row r="7" spans="2:4" x14ac:dyDescent="0.25">
      <c r="B7" s="10" t="s">
        <v>6</v>
      </c>
      <c r="C7" s="10"/>
      <c r="D7" s="2"/>
    </row>
    <row r="8" spans="2:4" ht="15" customHeight="1" x14ac:dyDescent="0.25">
      <c r="B8" s="5" t="s">
        <v>7</v>
      </c>
      <c r="C8" s="7">
        <v>10</v>
      </c>
      <c r="D8" s="2">
        <f>C5*C8/100</f>
        <v>389.43599999999998</v>
      </c>
    </row>
    <row r="9" spans="2:4" x14ac:dyDescent="0.25">
      <c r="B9" s="10" t="s">
        <v>8</v>
      </c>
      <c r="C9" s="10"/>
      <c r="D9" s="2"/>
    </row>
    <row r="10" spans="2:4" ht="16.5" customHeight="1" x14ac:dyDescent="0.25">
      <c r="B10" s="5" t="s">
        <v>9</v>
      </c>
      <c r="C10" s="7">
        <v>149</v>
      </c>
      <c r="D10" s="8">
        <f>C5*C10/100</f>
        <v>5802.5964000000004</v>
      </c>
    </row>
    <row r="11" spans="2:4" ht="20.25" customHeight="1" x14ac:dyDescent="0.25">
      <c r="B11" s="4" t="s">
        <v>10</v>
      </c>
      <c r="C11" s="4" t="s">
        <v>11</v>
      </c>
      <c r="D11" s="1"/>
    </row>
    <row r="12" spans="2:4" x14ac:dyDescent="0.25">
      <c r="B12" s="10" t="s">
        <v>2</v>
      </c>
      <c r="C12" s="10"/>
      <c r="D12" s="2"/>
    </row>
    <row r="13" spans="2:4" x14ac:dyDescent="0.25">
      <c r="B13" s="10" t="s">
        <v>3</v>
      </c>
      <c r="C13" s="10"/>
      <c r="D13" s="2"/>
    </row>
    <row r="14" spans="2:4" ht="18" customHeight="1" x14ac:dyDescent="0.25">
      <c r="B14" s="5" t="s">
        <v>4</v>
      </c>
      <c r="C14" s="6">
        <v>3575.2</v>
      </c>
      <c r="D14" s="9">
        <f>SUM(D15:D19)*C15</f>
        <v>2395.384</v>
      </c>
    </row>
    <row r="15" spans="2:4" ht="17.25" customHeight="1" x14ac:dyDescent="0.25">
      <c r="B15" s="5" t="s">
        <v>5</v>
      </c>
      <c r="C15" s="7">
        <v>1</v>
      </c>
      <c r="D15" s="2"/>
    </row>
    <row r="16" spans="2:4" x14ac:dyDescent="0.25">
      <c r="B16" s="10" t="s">
        <v>6</v>
      </c>
      <c r="C16" s="10"/>
      <c r="D16" s="2"/>
    </row>
    <row r="17" spans="2:4" ht="18.75" customHeight="1" x14ac:dyDescent="0.25">
      <c r="B17" s="5" t="s">
        <v>7</v>
      </c>
      <c r="C17" s="7">
        <v>10</v>
      </c>
      <c r="D17" s="2">
        <f>C14*C17/100</f>
        <v>357.52</v>
      </c>
    </row>
    <row r="18" spans="2:4" x14ac:dyDescent="0.25">
      <c r="B18" s="10" t="s">
        <v>8</v>
      </c>
      <c r="C18" s="10"/>
      <c r="D18" s="2"/>
    </row>
    <row r="19" spans="2:4" ht="18" customHeight="1" x14ac:dyDescent="0.25">
      <c r="B19" s="5" t="s">
        <v>9</v>
      </c>
      <c r="C19" s="7">
        <v>57</v>
      </c>
      <c r="D19" s="8">
        <f>C14*C19/100</f>
        <v>2037.864</v>
      </c>
    </row>
    <row r="20" spans="2:4" ht="18.75" customHeight="1" x14ac:dyDescent="0.25">
      <c r="B20" s="4" t="s">
        <v>12</v>
      </c>
      <c r="C20" s="4" t="s">
        <v>13</v>
      </c>
      <c r="D20" s="1"/>
    </row>
    <row r="21" spans="2:4" x14ac:dyDescent="0.25">
      <c r="B21" s="10" t="s">
        <v>2</v>
      </c>
      <c r="C21" s="10"/>
      <c r="D21" s="2"/>
    </row>
    <row r="22" spans="2:4" x14ac:dyDescent="0.25">
      <c r="B22" s="10" t="s">
        <v>3</v>
      </c>
      <c r="C22" s="10"/>
      <c r="D22" s="2"/>
    </row>
    <row r="23" spans="2:4" ht="18" customHeight="1" x14ac:dyDescent="0.25">
      <c r="B23" s="5" t="s">
        <v>4</v>
      </c>
      <c r="C23" s="6">
        <v>3856.18</v>
      </c>
      <c r="D23" s="3">
        <f>(D28+D31+D26)*C24</f>
        <v>2082.3371999999999</v>
      </c>
    </row>
    <row r="24" spans="2:4" ht="16.5" customHeight="1" x14ac:dyDescent="0.25">
      <c r="B24" s="5" t="s">
        <v>5</v>
      </c>
      <c r="C24" s="7">
        <v>1</v>
      </c>
      <c r="D24" s="2"/>
    </row>
    <row r="25" spans="2:4" x14ac:dyDescent="0.25">
      <c r="B25" s="10" t="s">
        <v>6</v>
      </c>
      <c r="C25" s="10"/>
      <c r="D25" s="2"/>
    </row>
    <row r="26" spans="2:4" ht="18" customHeight="1" x14ac:dyDescent="0.25">
      <c r="B26" s="5" t="s">
        <v>7</v>
      </c>
      <c r="C26" s="7">
        <v>30</v>
      </c>
      <c r="D26" s="2">
        <f>C23*C26/100</f>
        <v>1156.854</v>
      </c>
    </row>
    <row r="27" spans="2:4" x14ac:dyDescent="0.25">
      <c r="B27" s="10" t="s">
        <v>8</v>
      </c>
      <c r="C27" s="10"/>
      <c r="D27" s="2"/>
    </row>
    <row r="28" spans="2:4" ht="15.75" customHeight="1" x14ac:dyDescent="0.25">
      <c r="B28" s="5" t="s">
        <v>9</v>
      </c>
      <c r="C28" s="7">
        <v>25</v>
      </c>
      <c r="D28" s="2">
        <f>C23*C28/100</f>
        <v>964.04499999999996</v>
      </c>
    </row>
    <row r="29" spans="2:4" x14ac:dyDescent="0.25">
      <c r="B29" s="10" t="s">
        <v>14</v>
      </c>
      <c r="C29" s="10"/>
      <c r="D29" s="2"/>
    </row>
    <row r="30" spans="2:4" x14ac:dyDescent="0.25">
      <c r="B30" s="10" t="s">
        <v>15</v>
      </c>
      <c r="C30" s="10"/>
      <c r="D30" s="2"/>
    </row>
    <row r="31" spans="2:4" x14ac:dyDescent="0.25">
      <c r="B31" s="5" t="s">
        <v>16</v>
      </c>
      <c r="C31" s="7">
        <v>1</v>
      </c>
      <c r="D31" s="2">
        <f>C23*C31/-100</f>
        <v>-38.561799999999998</v>
      </c>
    </row>
  </sheetData>
  <mergeCells count="14">
    <mergeCell ref="B13:C13"/>
    <mergeCell ref="B3:C3"/>
    <mergeCell ref="B4:C4"/>
    <mergeCell ref="B7:C7"/>
    <mergeCell ref="B9:C9"/>
    <mergeCell ref="B12:C12"/>
    <mergeCell ref="B29:C29"/>
    <mergeCell ref="B30:C30"/>
    <mergeCell ref="B16:C16"/>
    <mergeCell ref="B18:C18"/>
    <mergeCell ref="B21:C21"/>
    <mergeCell ref="B22:C22"/>
    <mergeCell ref="B25:C25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2015-12-30T08:41:21Z</dcterms:modified>
</cp:coreProperties>
</file>