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Общий табель" sheetId="4" r:id="rId1"/>
    <sheet name="Список" sheetId="5" r:id="rId2"/>
  </sheets>
  <definedNames>
    <definedName name="_xlnm._FilterDatabase" localSheetId="0" hidden="1">'Общий табель'!$R$21:$S$25</definedName>
    <definedName name="_xlnm._FilterDatabase" localSheetId="1" hidden="1">Список!#REF!</definedName>
    <definedName name="Holidays">INDEX(Список!$B:$B,2):INDEX(Список!$B:$B,COUNTA(Список!$B:$B))</definedName>
    <definedName name="Z_1957AC80_412C_4030_B807_A599A7F9C8EF_.wvu.FilterData" localSheetId="1" hidden="1">Список!#REF!</definedName>
    <definedName name="Знаки">INDEX(Список!$A:$A,2):INDEX(Список!$A:$A,COUNTA(Список!$A:$A))</definedName>
  </definedNames>
  <calcPr calcId="162913"/>
</workbook>
</file>

<file path=xl/calcChain.xml><?xml version="1.0" encoding="utf-8"?>
<calcChain xmlns="http://schemas.openxmlformats.org/spreadsheetml/2006/main">
  <c r="AM5" i="4" l="1" a="1"/>
  <c r="AM5" i="4"/>
  <c r="AM6" i="4" a="1"/>
  <c r="AM6" i="4"/>
  <c r="AM7" i="4" a="1"/>
  <c r="AM7" i="4"/>
  <c r="AM8" i="4" a="1"/>
  <c r="AM8" i="4"/>
  <c r="AM9" i="4" a="1"/>
  <c r="AM9" i="4"/>
  <c r="AM10" i="4" a="1"/>
  <c r="AM10" i="4"/>
  <c r="AM11" i="4" a="1"/>
  <c r="AM11" i="4"/>
  <c r="AM12" i="4" a="1"/>
  <c r="AM12" i="4"/>
  <c r="AM13" i="4" a="1"/>
  <c r="AM13" i="4"/>
  <c r="AM14" i="4" a="1"/>
  <c r="AM14" i="4"/>
  <c r="AM15" i="4" a="1"/>
  <c r="AM15" i="4"/>
  <c r="AM16" i="4" a="1"/>
  <c r="AM16" i="4"/>
  <c r="AM17" i="4" a="1"/>
  <c r="AM17" i="4"/>
  <c r="AM18" i="4" a="1"/>
  <c r="AM18" i="4"/>
  <c r="AM19" i="4" a="1"/>
  <c r="AM19" i="4"/>
  <c r="AM20" i="4" a="1"/>
  <c r="AM20" i="4"/>
  <c r="AM21" i="4" a="1"/>
  <c r="AM21" i="4"/>
  <c r="AM22" i="4" a="1"/>
  <c r="AM22" i="4"/>
  <c r="AM23" i="4" a="1"/>
  <c r="AM23" i="4"/>
  <c r="AM24" i="4" a="1"/>
  <c r="AM24" i="4"/>
  <c r="AM25" i="4" a="1"/>
  <c r="AM25" i="4"/>
  <c r="AM26" i="4" a="1"/>
  <c r="AM26" i="4"/>
  <c r="AM27" i="4" a="1"/>
  <c r="AM27" i="4"/>
  <c r="AM28" i="4" a="1"/>
  <c r="AM28" i="4"/>
  <c r="AM29" i="4" a="1"/>
  <c r="AM29" i="4"/>
  <c r="AM30" i="4" a="1"/>
  <c r="AM30" i="4"/>
  <c r="AM31" i="4" a="1"/>
  <c r="AM31" i="4"/>
  <c r="AM32" i="4" a="1"/>
  <c r="AM32" i="4"/>
  <c r="AM33" i="4" a="1"/>
  <c r="AM33" i="4"/>
  <c r="AM34" i="4" a="1"/>
  <c r="AM34" i="4"/>
  <c r="AM35" i="4" a="1"/>
  <c r="AM35" i="4"/>
  <c r="AM36" i="4" a="1"/>
  <c r="AM36" i="4"/>
  <c r="AM37" i="4" a="1"/>
  <c r="AM37" i="4"/>
  <c r="AM38" i="4" a="1"/>
  <c r="AM38" i="4"/>
  <c r="AM39" i="4" a="1"/>
  <c r="AM39" i="4"/>
  <c r="AM40" i="4" a="1"/>
  <c r="AM40" i="4"/>
  <c r="AM41" i="4" a="1"/>
  <c r="AM41" i="4"/>
  <c r="AM42" i="4" a="1"/>
  <c r="AM42" i="4"/>
  <c r="AM43" i="4" a="1"/>
  <c r="AM43" i="4"/>
  <c r="AM44" i="4" a="1"/>
  <c r="AM44" i="4"/>
  <c r="AM45" i="4" a="1"/>
  <c r="AM45" i="4"/>
  <c r="AM46" i="4" a="1"/>
  <c r="AM46" i="4"/>
  <c r="AM47" i="4" a="1"/>
  <c r="AM47" i="4"/>
  <c r="AM48" i="4" a="1"/>
  <c r="AM48" i="4"/>
  <c r="AM49" i="4" a="1"/>
  <c r="AM49" i="4"/>
  <c r="AM50" i="4" a="1"/>
  <c r="AM50" i="4"/>
  <c r="AM51" i="4" a="1"/>
  <c r="AM51" i="4"/>
  <c r="AM52" i="4" a="1"/>
  <c r="AM52" i="4"/>
  <c r="AM53" i="4" a="1"/>
  <c r="AM53" i="4"/>
  <c r="AM54" i="4" a="1"/>
  <c r="AM54" i="4"/>
  <c r="AM55" i="4" a="1"/>
  <c r="AM55" i="4"/>
  <c r="B14" i="5" l="1"/>
  <c r="B13" i="5"/>
  <c r="B12" i="5"/>
  <c r="B10" i="5"/>
  <c r="B6" i="5"/>
  <c r="B5" i="5"/>
  <c r="B4" i="5"/>
  <c r="B3" i="5"/>
  <c r="B2" i="5"/>
  <c r="AS119" i="4"/>
  <c r="AR119" i="4"/>
  <c r="AP119" i="4"/>
  <c r="AN119" i="4"/>
  <c r="AL119" i="4"/>
  <c r="AK119" i="4"/>
  <c r="AJ119" i="4"/>
  <c r="AQ119" i="4"/>
  <c r="A119" i="4"/>
  <c r="AS118" i="4"/>
  <c r="AR118" i="4"/>
  <c r="AP118" i="4"/>
  <c r="AN118" i="4"/>
  <c r="AL118" i="4"/>
  <c r="AK118" i="4"/>
  <c r="AJ118" i="4"/>
  <c r="AQ118" i="4"/>
  <c r="A118" i="4"/>
  <c r="AS117" i="4"/>
  <c r="AR117" i="4"/>
  <c r="AP117" i="4"/>
  <c r="AN117" i="4"/>
  <c r="AL117" i="4"/>
  <c r="AK117" i="4"/>
  <c r="AJ117" i="4"/>
  <c r="AQ117" i="4"/>
  <c r="A117" i="4"/>
  <c r="AS116" i="4"/>
  <c r="AR116" i="4"/>
  <c r="AP116" i="4"/>
  <c r="AN116" i="4"/>
  <c r="AL116" i="4"/>
  <c r="AK116" i="4"/>
  <c r="AJ116" i="4"/>
  <c r="AQ116" i="4"/>
  <c r="A116" i="4"/>
  <c r="AS115" i="4"/>
  <c r="AR115" i="4"/>
  <c r="AP115" i="4"/>
  <c r="AN115" i="4"/>
  <c r="AL115" i="4"/>
  <c r="AK115" i="4"/>
  <c r="AJ115" i="4"/>
  <c r="AQ115" i="4"/>
  <c r="A115" i="4"/>
  <c r="AS114" i="4"/>
  <c r="AR114" i="4"/>
  <c r="AP114" i="4"/>
  <c r="AN114" i="4"/>
  <c r="AL114" i="4"/>
  <c r="AK114" i="4"/>
  <c r="AJ114" i="4"/>
  <c r="AQ114" i="4"/>
  <c r="A114" i="4"/>
  <c r="AS113" i="4"/>
  <c r="AR113" i="4"/>
  <c r="AP113" i="4"/>
  <c r="AN113" i="4"/>
  <c r="AL113" i="4"/>
  <c r="AK113" i="4"/>
  <c r="AJ113" i="4"/>
  <c r="AQ113" i="4"/>
  <c r="A113" i="4"/>
  <c r="AS112" i="4"/>
  <c r="AR112" i="4"/>
  <c r="AP112" i="4"/>
  <c r="AN112" i="4"/>
  <c r="AL112" i="4"/>
  <c r="AK112" i="4"/>
  <c r="AJ112" i="4"/>
  <c r="AQ112" i="4"/>
  <c r="A112" i="4"/>
  <c r="AS111" i="4"/>
  <c r="AR111" i="4"/>
  <c r="AP111" i="4"/>
  <c r="AN111" i="4"/>
  <c r="AL111" i="4"/>
  <c r="AK111" i="4"/>
  <c r="AJ111" i="4"/>
  <c r="AQ111" i="4"/>
  <c r="A111" i="4"/>
  <c r="AS110" i="4"/>
  <c r="AR110" i="4"/>
  <c r="AP110" i="4"/>
  <c r="AN110" i="4"/>
  <c r="AL110" i="4"/>
  <c r="AK110" i="4"/>
  <c r="AJ110" i="4"/>
  <c r="AQ110" i="4"/>
  <c r="A110" i="4"/>
  <c r="AS109" i="4"/>
  <c r="AR109" i="4"/>
  <c r="AP109" i="4"/>
  <c r="AN109" i="4"/>
  <c r="AL109" i="4"/>
  <c r="AK109" i="4"/>
  <c r="AJ109" i="4"/>
  <c r="AQ109" i="4"/>
  <c r="A109" i="4"/>
  <c r="AS108" i="4"/>
  <c r="AR108" i="4"/>
  <c r="AP108" i="4"/>
  <c r="AN108" i="4"/>
  <c r="AL108" i="4"/>
  <c r="AK108" i="4"/>
  <c r="AJ108" i="4"/>
  <c r="AQ108" i="4"/>
  <c r="A108" i="4"/>
  <c r="AS107" i="4"/>
  <c r="AR107" i="4"/>
  <c r="AP107" i="4"/>
  <c r="AN107" i="4"/>
  <c r="AL107" i="4"/>
  <c r="AK107" i="4"/>
  <c r="AJ107" i="4"/>
  <c r="AQ107" i="4"/>
  <c r="A107" i="4"/>
  <c r="AS106" i="4"/>
  <c r="AR106" i="4"/>
  <c r="AP106" i="4"/>
  <c r="AN106" i="4"/>
  <c r="AL106" i="4"/>
  <c r="AK106" i="4"/>
  <c r="AJ106" i="4"/>
  <c r="AQ106" i="4"/>
  <c r="A106" i="4"/>
  <c r="AS105" i="4"/>
  <c r="AR105" i="4"/>
  <c r="AP105" i="4"/>
  <c r="AN105" i="4"/>
  <c r="AL105" i="4"/>
  <c r="AK105" i="4"/>
  <c r="AJ105" i="4"/>
  <c r="AQ105" i="4"/>
  <c r="A105" i="4"/>
  <c r="AS104" i="4"/>
  <c r="AR104" i="4"/>
  <c r="AP104" i="4"/>
  <c r="AN104" i="4"/>
  <c r="AL104" i="4"/>
  <c r="AK104" i="4"/>
  <c r="AJ104" i="4"/>
  <c r="AQ104" i="4"/>
  <c r="A104" i="4"/>
  <c r="AS103" i="4"/>
  <c r="AR103" i="4"/>
  <c r="AP103" i="4"/>
  <c r="AN103" i="4"/>
  <c r="AL103" i="4"/>
  <c r="AK103" i="4"/>
  <c r="AJ103" i="4"/>
  <c r="AQ103" i="4"/>
  <c r="A103" i="4"/>
  <c r="AS102" i="4"/>
  <c r="AR102" i="4"/>
  <c r="AP102" i="4"/>
  <c r="AN102" i="4"/>
  <c r="AL102" i="4"/>
  <c r="AK102" i="4"/>
  <c r="AJ102" i="4"/>
  <c r="AQ102" i="4"/>
  <c r="A102" i="4"/>
  <c r="AS101" i="4"/>
  <c r="AR101" i="4"/>
  <c r="AP101" i="4"/>
  <c r="AN101" i="4"/>
  <c r="AL101" i="4"/>
  <c r="AK101" i="4"/>
  <c r="AJ101" i="4"/>
  <c r="AQ101" i="4"/>
  <c r="A101" i="4"/>
  <c r="AS100" i="4"/>
  <c r="AR100" i="4"/>
  <c r="AP100" i="4"/>
  <c r="AN100" i="4"/>
  <c r="AL100" i="4"/>
  <c r="AK100" i="4"/>
  <c r="AJ100" i="4"/>
  <c r="AQ100" i="4"/>
  <c r="A100" i="4"/>
  <c r="AS99" i="4"/>
  <c r="AR99" i="4"/>
  <c r="AP99" i="4"/>
  <c r="AN99" i="4"/>
  <c r="AL99" i="4"/>
  <c r="AK99" i="4"/>
  <c r="AJ99" i="4"/>
  <c r="AQ99" i="4"/>
  <c r="AS98" i="4"/>
  <c r="AR98" i="4"/>
  <c r="AP98" i="4"/>
  <c r="AN98" i="4"/>
  <c r="AL98" i="4"/>
  <c r="AK98" i="4"/>
  <c r="AJ98" i="4"/>
  <c r="AQ98" i="4"/>
  <c r="AS97" i="4"/>
  <c r="AR97" i="4"/>
  <c r="AP97" i="4"/>
  <c r="AN97" i="4"/>
  <c r="AL97" i="4"/>
  <c r="AK97" i="4"/>
  <c r="AJ97" i="4"/>
  <c r="AQ97" i="4"/>
  <c r="AS96" i="4"/>
  <c r="AR96" i="4"/>
  <c r="AP96" i="4"/>
  <c r="AN96" i="4"/>
  <c r="AL96" i="4"/>
  <c r="AK96" i="4"/>
  <c r="AJ96" i="4"/>
  <c r="AQ96" i="4"/>
  <c r="AS95" i="4"/>
  <c r="AR95" i="4"/>
  <c r="AP95" i="4"/>
  <c r="AN95" i="4"/>
  <c r="AL95" i="4"/>
  <c r="AK95" i="4"/>
  <c r="AJ95" i="4"/>
  <c r="AQ95" i="4"/>
  <c r="AS94" i="4"/>
  <c r="AR94" i="4"/>
  <c r="AP94" i="4"/>
  <c r="AN94" i="4"/>
  <c r="AL94" i="4"/>
  <c r="AK94" i="4"/>
  <c r="AJ94" i="4"/>
  <c r="AQ94" i="4"/>
  <c r="A94" i="4"/>
  <c r="AS93" i="4"/>
  <c r="AR93" i="4"/>
  <c r="AP93" i="4"/>
  <c r="AN93" i="4"/>
  <c r="AL93" i="4"/>
  <c r="AK93" i="4"/>
  <c r="AJ93" i="4"/>
  <c r="AQ93" i="4"/>
  <c r="A93" i="4"/>
  <c r="AS92" i="4"/>
  <c r="AR92" i="4"/>
  <c r="AP92" i="4"/>
  <c r="AN92" i="4"/>
  <c r="AL92" i="4"/>
  <c r="AK92" i="4"/>
  <c r="AJ92" i="4"/>
  <c r="AQ92" i="4"/>
  <c r="A92" i="4"/>
  <c r="AS91" i="4"/>
  <c r="AR91" i="4"/>
  <c r="AP91" i="4"/>
  <c r="AN91" i="4"/>
  <c r="AL91" i="4"/>
  <c r="AK91" i="4"/>
  <c r="AJ91" i="4"/>
  <c r="AQ91" i="4"/>
  <c r="A91" i="4"/>
  <c r="AS90" i="4"/>
  <c r="AR90" i="4"/>
  <c r="AP90" i="4"/>
  <c r="AN90" i="4"/>
  <c r="AL90" i="4"/>
  <c r="AK90" i="4"/>
  <c r="AJ90" i="4"/>
  <c r="AQ90" i="4"/>
  <c r="A90" i="4"/>
  <c r="AS89" i="4"/>
  <c r="AR89" i="4"/>
  <c r="AP89" i="4"/>
  <c r="AN89" i="4"/>
  <c r="AL89" i="4"/>
  <c r="AK89" i="4"/>
  <c r="AJ89" i="4"/>
  <c r="AQ89" i="4"/>
  <c r="A89" i="4"/>
  <c r="AS88" i="4"/>
  <c r="AR88" i="4"/>
  <c r="AP88" i="4"/>
  <c r="AN88" i="4"/>
  <c r="AL88" i="4"/>
  <c r="AK88" i="4"/>
  <c r="AJ88" i="4"/>
  <c r="AQ88" i="4"/>
  <c r="A88" i="4"/>
  <c r="AS87" i="4"/>
  <c r="AR87" i="4"/>
  <c r="AP87" i="4"/>
  <c r="AN87" i="4"/>
  <c r="AL87" i="4"/>
  <c r="AK87" i="4"/>
  <c r="AJ87" i="4"/>
  <c r="AQ87" i="4"/>
  <c r="A87" i="4"/>
  <c r="AS86" i="4"/>
  <c r="AR86" i="4"/>
  <c r="AP86" i="4"/>
  <c r="AN86" i="4"/>
  <c r="AL86" i="4"/>
  <c r="AK86" i="4"/>
  <c r="AJ86" i="4"/>
  <c r="AQ86" i="4"/>
  <c r="A86" i="4"/>
  <c r="AS85" i="4"/>
  <c r="AR85" i="4"/>
  <c r="AP85" i="4"/>
  <c r="AN85" i="4"/>
  <c r="AL85" i="4"/>
  <c r="AK85" i="4"/>
  <c r="AJ85" i="4"/>
  <c r="AQ85" i="4"/>
  <c r="A85" i="4"/>
  <c r="AS84" i="4"/>
  <c r="AR84" i="4"/>
  <c r="AP84" i="4"/>
  <c r="AN84" i="4"/>
  <c r="AL84" i="4"/>
  <c r="AK84" i="4"/>
  <c r="AJ84" i="4"/>
  <c r="AQ84" i="4"/>
  <c r="A84" i="4"/>
  <c r="AS83" i="4"/>
  <c r="AR83" i="4"/>
  <c r="AP83" i="4"/>
  <c r="AN83" i="4"/>
  <c r="AL83" i="4"/>
  <c r="AK83" i="4"/>
  <c r="AJ83" i="4"/>
  <c r="AQ83" i="4"/>
  <c r="A83" i="4"/>
  <c r="AS82" i="4"/>
  <c r="AR82" i="4"/>
  <c r="AP82" i="4"/>
  <c r="AN82" i="4"/>
  <c r="AL82" i="4"/>
  <c r="AK82" i="4"/>
  <c r="AJ82" i="4"/>
  <c r="AQ82" i="4"/>
  <c r="A82" i="4"/>
  <c r="AS81" i="4"/>
  <c r="AR81" i="4"/>
  <c r="AP81" i="4"/>
  <c r="AN81" i="4"/>
  <c r="AL81" i="4"/>
  <c r="AK81" i="4"/>
  <c r="AJ81" i="4"/>
  <c r="AQ81" i="4"/>
  <c r="A81" i="4"/>
  <c r="AS80" i="4"/>
  <c r="AR80" i="4"/>
  <c r="AP80" i="4"/>
  <c r="AN80" i="4"/>
  <c r="AL80" i="4"/>
  <c r="AK80" i="4"/>
  <c r="AJ80" i="4"/>
  <c r="AQ80" i="4"/>
  <c r="A80" i="4"/>
  <c r="AS79" i="4"/>
  <c r="AR79" i="4"/>
  <c r="AP79" i="4"/>
  <c r="AN79" i="4"/>
  <c r="AL79" i="4"/>
  <c r="AK79" i="4"/>
  <c r="AJ79" i="4"/>
  <c r="AQ79" i="4"/>
  <c r="A79" i="4"/>
  <c r="AS78" i="4"/>
  <c r="AR78" i="4"/>
  <c r="AP78" i="4"/>
  <c r="AN78" i="4"/>
  <c r="AL78" i="4"/>
  <c r="AK78" i="4"/>
  <c r="AJ78" i="4"/>
  <c r="AQ78" i="4"/>
  <c r="A78" i="4"/>
  <c r="AS77" i="4"/>
  <c r="AR77" i="4"/>
  <c r="AP77" i="4"/>
  <c r="AN77" i="4"/>
  <c r="AL77" i="4"/>
  <c r="AK77" i="4"/>
  <c r="AJ77" i="4"/>
  <c r="AQ77" i="4"/>
  <c r="A77" i="4"/>
  <c r="AS76" i="4"/>
  <c r="AR76" i="4"/>
  <c r="AP76" i="4"/>
  <c r="AN76" i="4"/>
  <c r="AL76" i="4"/>
  <c r="AK76" i="4"/>
  <c r="AJ76" i="4"/>
  <c r="AQ76" i="4"/>
  <c r="A76" i="4"/>
  <c r="AS75" i="4"/>
  <c r="AR75" i="4"/>
  <c r="AP75" i="4"/>
  <c r="AN75" i="4"/>
  <c r="AL75" i="4"/>
  <c r="AK75" i="4"/>
  <c r="AJ75" i="4"/>
  <c r="AQ75" i="4"/>
  <c r="A75" i="4"/>
  <c r="AS74" i="4"/>
  <c r="AR74" i="4"/>
  <c r="AP74" i="4"/>
  <c r="AN74" i="4"/>
  <c r="AL74" i="4"/>
  <c r="AK74" i="4"/>
  <c r="AJ74" i="4"/>
  <c r="AQ74" i="4"/>
  <c r="A74" i="4"/>
  <c r="AS73" i="4"/>
  <c r="AR73" i="4"/>
  <c r="AP73" i="4"/>
  <c r="AN73" i="4"/>
  <c r="AL73" i="4"/>
  <c r="AK73" i="4"/>
  <c r="AJ73" i="4"/>
  <c r="AQ73" i="4"/>
  <c r="A73" i="4"/>
  <c r="AS72" i="4"/>
  <c r="AR72" i="4"/>
  <c r="AP72" i="4"/>
  <c r="AN72" i="4"/>
  <c r="AL72" i="4"/>
  <c r="AK72" i="4"/>
  <c r="AJ72" i="4"/>
  <c r="AQ72" i="4"/>
  <c r="A72" i="4"/>
  <c r="AS71" i="4"/>
  <c r="AR71" i="4"/>
  <c r="AP71" i="4"/>
  <c r="AN71" i="4"/>
  <c r="AL71" i="4"/>
  <c r="AK71" i="4"/>
  <c r="AJ71" i="4"/>
  <c r="AQ71" i="4"/>
  <c r="A71" i="4"/>
  <c r="AS70" i="4"/>
  <c r="AR70" i="4"/>
  <c r="AP70" i="4"/>
  <c r="AN70" i="4"/>
  <c r="AL70" i="4"/>
  <c r="AK70" i="4"/>
  <c r="AJ70" i="4"/>
  <c r="AQ70" i="4"/>
  <c r="A70" i="4"/>
  <c r="AS69" i="4"/>
  <c r="AR69" i="4"/>
  <c r="AP69" i="4"/>
  <c r="AN69" i="4"/>
  <c r="AL69" i="4"/>
  <c r="AK69" i="4"/>
  <c r="AJ69" i="4"/>
  <c r="AQ69" i="4"/>
  <c r="A69" i="4"/>
  <c r="AS68" i="4"/>
  <c r="AR68" i="4"/>
  <c r="AP68" i="4"/>
  <c r="AN68" i="4"/>
  <c r="AL68" i="4"/>
  <c r="AK68" i="4"/>
  <c r="AJ68" i="4"/>
  <c r="AQ68" i="4"/>
  <c r="A68" i="4"/>
  <c r="AS67" i="4"/>
  <c r="AR67" i="4"/>
  <c r="AP67" i="4"/>
  <c r="AN67" i="4"/>
  <c r="AL67" i="4"/>
  <c r="AK67" i="4"/>
  <c r="AJ67" i="4"/>
  <c r="AQ67" i="4"/>
  <c r="A67" i="4"/>
  <c r="AS66" i="4"/>
  <c r="AR66" i="4"/>
  <c r="AP66" i="4"/>
  <c r="AN66" i="4"/>
  <c r="AL66" i="4"/>
  <c r="AK66" i="4"/>
  <c r="AJ66" i="4"/>
  <c r="AQ66" i="4"/>
  <c r="A66" i="4"/>
  <c r="AS65" i="4"/>
  <c r="AR65" i="4"/>
  <c r="AP65" i="4"/>
  <c r="AN65" i="4"/>
  <c r="AL65" i="4"/>
  <c r="AK65" i="4"/>
  <c r="AJ65" i="4"/>
  <c r="AQ65" i="4"/>
  <c r="A65" i="4"/>
  <c r="AS64" i="4"/>
  <c r="AR64" i="4"/>
  <c r="AP64" i="4"/>
  <c r="AN64" i="4"/>
  <c r="AL64" i="4"/>
  <c r="AK64" i="4"/>
  <c r="AJ64" i="4"/>
  <c r="AQ64" i="4"/>
  <c r="A64" i="4"/>
  <c r="AS63" i="4"/>
  <c r="AR63" i="4"/>
  <c r="AP63" i="4"/>
  <c r="AN63" i="4"/>
  <c r="AL63" i="4"/>
  <c r="AK63" i="4"/>
  <c r="AJ63" i="4"/>
  <c r="AQ63" i="4"/>
  <c r="A63" i="4"/>
  <c r="AS62" i="4"/>
  <c r="AR62" i="4"/>
  <c r="AP62" i="4"/>
  <c r="AN62" i="4"/>
  <c r="AL62" i="4"/>
  <c r="AK62" i="4"/>
  <c r="AJ62" i="4"/>
  <c r="AQ62" i="4"/>
  <c r="A62" i="4"/>
  <c r="AS61" i="4"/>
  <c r="AR61" i="4"/>
  <c r="AP61" i="4"/>
  <c r="AN61" i="4"/>
  <c r="AL61" i="4"/>
  <c r="AK61" i="4"/>
  <c r="AJ61" i="4"/>
  <c r="AQ61" i="4"/>
  <c r="AS60" i="4"/>
  <c r="AR60" i="4"/>
  <c r="AP60" i="4"/>
  <c r="AN60" i="4"/>
  <c r="AL60" i="4"/>
  <c r="AK60" i="4"/>
  <c r="AJ60" i="4"/>
  <c r="AQ60" i="4"/>
  <c r="AS59" i="4"/>
  <c r="AR59" i="4"/>
  <c r="AP59" i="4"/>
  <c r="AN59" i="4"/>
  <c r="AL59" i="4"/>
  <c r="AK59" i="4"/>
  <c r="AJ59" i="4"/>
  <c r="AQ59" i="4"/>
  <c r="AS58" i="4"/>
  <c r="AR58" i="4"/>
  <c r="AP58" i="4"/>
  <c r="AN58" i="4"/>
  <c r="AL58" i="4"/>
  <c r="AK58" i="4"/>
  <c r="AJ58" i="4"/>
  <c r="AS57" i="4"/>
  <c r="AR57" i="4"/>
  <c r="AP57" i="4"/>
  <c r="AN57" i="4"/>
  <c r="AL57" i="4"/>
  <c r="AK57" i="4"/>
  <c r="AJ57" i="4"/>
  <c r="AQ57" i="4"/>
  <c r="AS56" i="4"/>
  <c r="AR56" i="4"/>
  <c r="AP56" i="4"/>
  <c r="AN56" i="4"/>
  <c r="AL56" i="4"/>
  <c r="AK56" i="4"/>
  <c r="AJ56" i="4"/>
  <c r="AQ56" i="4"/>
  <c r="AS55" i="4"/>
  <c r="AR55" i="4"/>
  <c r="AP55" i="4"/>
  <c r="AN55" i="4"/>
  <c r="AL55" i="4"/>
  <c r="AK55" i="4"/>
  <c r="AJ55" i="4"/>
  <c r="AQ55" i="4"/>
  <c r="AS54" i="4"/>
  <c r="AR54" i="4"/>
  <c r="AP54" i="4"/>
  <c r="AN54" i="4"/>
  <c r="AL54" i="4"/>
  <c r="AK54" i="4"/>
  <c r="AJ54" i="4"/>
  <c r="AQ54" i="4"/>
  <c r="A54" i="4"/>
  <c r="AS53" i="4"/>
  <c r="AR53" i="4"/>
  <c r="AP53" i="4"/>
  <c r="AN53" i="4"/>
  <c r="AL53" i="4"/>
  <c r="AK53" i="4"/>
  <c r="AJ53" i="4"/>
  <c r="AQ53" i="4"/>
  <c r="A53" i="4"/>
  <c r="AS52" i="4"/>
  <c r="AR52" i="4"/>
  <c r="AP52" i="4"/>
  <c r="AN52" i="4"/>
  <c r="AL52" i="4"/>
  <c r="AK52" i="4"/>
  <c r="AJ52" i="4"/>
  <c r="AQ52" i="4"/>
  <c r="A52" i="4"/>
  <c r="AS51" i="4"/>
  <c r="AR51" i="4"/>
  <c r="AP51" i="4"/>
  <c r="AN51" i="4"/>
  <c r="AL51" i="4"/>
  <c r="AK51" i="4"/>
  <c r="AJ51" i="4"/>
  <c r="AQ51" i="4"/>
  <c r="A51" i="4"/>
  <c r="AS50" i="4"/>
  <c r="AR50" i="4"/>
  <c r="AP50" i="4"/>
  <c r="AN50" i="4"/>
  <c r="AL50" i="4"/>
  <c r="AK50" i="4"/>
  <c r="AJ50" i="4"/>
  <c r="AQ50" i="4"/>
  <c r="A50" i="4"/>
  <c r="AS49" i="4"/>
  <c r="AR49" i="4"/>
  <c r="AP49" i="4"/>
  <c r="AN49" i="4"/>
  <c r="AL49" i="4"/>
  <c r="AK49" i="4"/>
  <c r="AJ49" i="4"/>
  <c r="AQ49" i="4"/>
  <c r="A49" i="4"/>
  <c r="AS48" i="4"/>
  <c r="AR48" i="4"/>
  <c r="AP48" i="4"/>
  <c r="AN48" i="4"/>
  <c r="AL48" i="4"/>
  <c r="AK48" i="4"/>
  <c r="AJ48" i="4"/>
  <c r="AQ48" i="4"/>
  <c r="A48" i="4"/>
  <c r="AS47" i="4"/>
  <c r="AR47" i="4"/>
  <c r="AP47" i="4"/>
  <c r="AN47" i="4"/>
  <c r="AL47" i="4"/>
  <c r="AK47" i="4"/>
  <c r="AJ47" i="4"/>
  <c r="AQ47" i="4"/>
  <c r="A47" i="4"/>
  <c r="AS46" i="4"/>
  <c r="AR46" i="4"/>
  <c r="AP46" i="4"/>
  <c r="AN46" i="4"/>
  <c r="AL46" i="4"/>
  <c r="AK46" i="4"/>
  <c r="AJ46" i="4"/>
  <c r="AQ46" i="4"/>
  <c r="A46" i="4"/>
  <c r="AS45" i="4"/>
  <c r="AR45" i="4"/>
  <c r="AP45" i="4"/>
  <c r="AN45" i="4"/>
  <c r="AL45" i="4"/>
  <c r="AK45" i="4"/>
  <c r="AJ45" i="4"/>
  <c r="AQ45" i="4"/>
  <c r="A45" i="4"/>
  <c r="AS44" i="4"/>
  <c r="AR44" i="4"/>
  <c r="AP44" i="4"/>
  <c r="AN44" i="4"/>
  <c r="AL44" i="4"/>
  <c r="AK44" i="4"/>
  <c r="AJ44" i="4"/>
  <c r="AQ44" i="4"/>
  <c r="A44" i="4"/>
  <c r="AS43" i="4"/>
  <c r="AR43" i="4"/>
  <c r="AP43" i="4"/>
  <c r="AN43" i="4"/>
  <c r="AL43" i="4"/>
  <c r="AK43" i="4"/>
  <c r="AJ43" i="4"/>
  <c r="AQ43" i="4"/>
  <c r="A43" i="4"/>
  <c r="AS42" i="4"/>
  <c r="AR42" i="4"/>
  <c r="AP42" i="4"/>
  <c r="AN42" i="4"/>
  <c r="AL42" i="4"/>
  <c r="AK42" i="4"/>
  <c r="AJ42" i="4"/>
  <c r="AQ42" i="4"/>
  <c r="A42" i="4"/>
  <c r="AS41" i="4"/>
  <c r="AR41" i="4"/>
  <c r="AP41" i="4"/>
  <c r="AN41" i="4"/>
  <c r="AL41" i="4"/>
  <c r="AK41" i="4"/>
  <c r="AJ41" i="4"/>
  <c r="AQ41" i="4"/>
  <c r="A41" i="4"/>
  <c r="AS40" i="4"/>
  <c r="AR40" i="4"/>
  <c r="AP40" i="4"/>
  <c r="AN40" i="4"/>
  <c r="AL40" i="4"/>
  <c r="AK40" i="4"/>
  <c r="AJ40" i="4"/>
  <c r="AQ40" i="4"/>
  <c r="A40" i="4"/>
  <c r="AS39" i="4"/>
  <c r="AR39" i="4"/>
  <c r="AP39" i="4"/>
  <c r="AN39" i="4"/>
  <c r="AL39" i="4"/>
  <c r="AK39" i="4"/>
  <c r="AJ39" i="4"/>
  <c r="AQ39" i="4"/>
  <c r="A39" i="4"/>
  <c r="AS38" i="4"/>
  <c r="AR38" i="4"/>
  <c r="AP38" i="4"/>
  <c r="AN38" i="4"/>
  <c r="AL38" i="4"/>
  <c r="AK38" i="4"/>
  <c r="AJ38" i="4"/>
  <c r="AQ38" i="4"/>
  <c r="A38" i="4"/>
  <c r="AS37" i="4"/>
  <c r="AR37" i="4"/>
  <c r="AP37" i="4"/>
  <c r="AN37" i="4"/>
  <c r="AL37" i="4"/>
  <c r="AK37" i="4"/>
  <c r="AJ37" i="4"/>
  <c r="AQ37" i="4"/>
  <c r="A37" i="4"/>
  <c r="AS36" i="4"/>
  <c r="AR36" i="4"/>
  <c r="AP36" i="4"/>
  <c r="AN36" i="4"/>
  <c r="AL36" i="4"/>
  <c r="AK36" i="4"/>
  <c r="AJ36" i="4"/>
  <c r="AQ36" i="4"/>
  <c r="A36" i="4"/>
  <c r="AS35" i="4"/>
  <c r="AR35" i="4"/>
  <c r="AP35" i="4"/>
  <c r="AN35" i="4"/>
  <c r="AL35" i="4"/>
  <c r="AK35" i="4"/>
  <c r="AJ35" i="4"/>
  <c r="AQ35" i="4"/>
  <c r="A35" i="4"/>
  <c r="AS34" i="4"/>
  <c r="AR34" i="4"/>
  <c r="AP34" i="4"/>
  <c r="AN34" i="4"/>
  <c r="AL34" i="4"/>
  <c r="AK34" i="4"/>
  <c r="AJ34" i="4"/>
  <c r="AQ34" i="4"/>
  <c r="A34" i="4"/>
  <c r="AS33" i="4"/>
  <c r="AR33" i="4"/>
  <c r="AP33" i="4"/>
  <c r="AN33" i="4"/>
  <c r="AL33" i="4"/>
  <c r="AK33" i="4"/>
  <c r="AJ33" i="4"/>
  <c r="AQ33" i="4"/>
  <c r="A33" i="4"/>
  <c r="AS32" i="4"/>
  <c r="AR32" i="4"/>
  <c r="AP32" i="4"/>
  <c r="AN32" i="4"/>
  <c r="AL32" i="4"/>
  <c r="AK32" i="4"/>
  <c r="AJ32" i="4"/>
  <c r="AQ32" i="4"/>
  <c r="A32" i="4"/>
  <c r="AS31" i="4"/>
  <c r="AR31" i="4"/>
  <c r="AP31" i="4"/>
  <c r="AN31" i="4"/>
  <c r="AL31" i="4"/>
  <c r="AK31" i="4"/>
  <c r="AJ31" i="4"/>
  <c r="AQ31" i="4"/>
  <c r="A31" i="4"/>
  <c r="AS30" i="4"/>
  <c r="AR30" i="4"/>
  <c r="AP30" i="4"/>
  <c r="AN30" i="4"/>
  <c r="AL30" i="4"/>
  <c r="AK30" i="4"/>
  <c r="AJ30" i="4"/>
  <c r="AQ30" i="4"/>
  <c r="A30" i="4"/>
  <c r="AS29" i="4"/>
  <c r="AR29" i="4"/>
  <c r="AP29" i="4"/>
  <c r="AN29" i="4"/>
  <c r="AL29" i="4"/>
  <c r="AK29" i="4"/>
  <c r="AJ29" i="4"/>
  <c r="AQ29" i="4"/>
  <c r="A29" i="4"/>
  <c r="AS28" i="4"/>
  <c r="AR28" i="4"/>
  <c r="AP28" i="4"/>
  <c r="AN28" i="4"/>
  <c r="AL28" i="4"/>
  <c r="AK28" i="4"/>
  <c r="AJ28" i="4"/>
  <c r="AQ28" i="4"/>
  <c r="A28" i="4"/>
  <c r="AS27" i="4"/>
  <c r="AR27" i="4"/>
  <c r="AP27" i="4"/>
  <c r="AN27" i="4"/>
  <c r="AL27" i="4"/>
  <c r="AK27" i="4"/>
  <c r="AJ27" i="4"/>
  <c r="AQ27" i="4"/>
  <c r="A27" i="4"/>
  <c r="AS26" i="4"/>
  <c r="AR26" i="4"/>
  <c r="AP26" i="4"/>
  <c r="AN26" i="4"/>
  <c r="AL26" i="4"/>
  <c r="AK26" i="4"/>
  <c r="AJ26" i="4"/>
  <c r="AQ26" i="4"/>
  <c r="A26" i="4"/>
  <c r="AS25" i="4"/>
  <c r="AR25" i="4"/>
  <c r="AP25" i="4"/>
  <c r="AN25" i="4"/>
  <c r="AL25" i="4"/>
  <c r="AK25" i="4"/>
  <c r="AJ25" i="4"/>
  <c r="AQ25" i="4"/>
  <c r="A25" i="4"/>
  <c r="AS24" i="4"/>
  <c r="AR24" i="4"/>
  <c r="AP24" i="4"/>
  <c r="AN24" i="4"/>
  <c r="AL24" i="4"/>
  <c r="AK24" i="4"/>
  <c r="AJ24" i="4"/>
  <c r="AQ24" i="4"/>
  <c r="A24" i="4"/>
  <c r="AS23" i="4"/>
  <c r="AR23" i="4"/>
  <c r="AP23" i="4"/>
  <c r="AN23" i="4"/>
  <c r="AL23" i="4"/>
  <c r="AK23" i="4"/>
  <c r="AJ23" i="4"/>
  <c r="AQ23" i="4"/>
  <c r="A23" i="4"/>
  <c r="AS22" i="4"/>
  <c r="AR22" i="4"/>
  <c r="AP22" i="4"/>
  <c r="AN22" i="4"/>
  <c r="AL22" i="4"/>
  <c r="AK22" i="4"/>
  <c r="AJ22" i="4"/>
  <c r="AQ22" i="4"/>
  <c r="A22" i="4"/>
  <c r="AS21" i="4"/>
  <c r="AR21" i="4"/>
  <c r="AP21" i="4"/>
  <c r="AN21" i="4"/>
  <c r="AL21" i="4"/>
  <c r="AK21" i="4"/>
  <c r="AJ21" i="4"/>
  <c r="AQ21" i="4"/>
  <c r="A21" i="4"/>
  <c r="AS20" i="4"/>
  <c r="AR20" i="4"/>
  <c r="AP20" i="4"/>
  <c r="AN20" i="4"/>
  <c r="AL20" i="4"/>
  <c r="AK20" i="4"/>
  <c r="AJ20" i="4"/>
  <c r="AQ20" i="4"/>
  <c r="A20" i="4"/>
  <c r="AS19" i="4"/>
  <c r="AR19" i="4"/>
  <c r="AP19" i="4"/>
  <c r="AN19" i="4"/>
  <c r="AL19" i="4"/>
  <c r="AK19" i="4"/>
  <c r="AJ19" i="4"/>
  <c r="AQ19" i="4"/>
  <c r="A19" i="4"/>
  <c r="AS18" i="4"/>
  <c r="AR18" i="4"/>
  <c r="AP18" i="4"/>
  <c r="AN18" i="4"/>
  <c r="AL18" i="4"/>
  <c r="AK18" i="4"/>
  <c r="AJ18" i="4"/>
  <c r="AQ18" i="4"/>
  <c r="A18" i="4"/>
  <c r="AS17" i="4"/>
  <c r="AR17" i="4"/>
  <c r="AP17" i="4"/>
  <c r="AN17" i="4"/>
  <c r="AL17" i="4"/>
  <c r="AK17" i="4"/>
  <c r="AJ17" i="4"/>
  <c r="AQ17" i="4"/>
  <c r="A17" i="4"/>
  <c r="AS16" i="4"/>
  <c r="AR16" i="4"/>
  <c r="AP16" i="4"/>
  <c r="AN16" i="4"/>
  <c r="AL16" i="4"/>
  <c r="AK16" i="4"/>
  <c r="AJ16" i="4"/>
  <c r="AQ16" i="4"/>
  <c r="A16" i="4"/>
  <c r="AS15" i="4"/>
  <c r="AR15" i="4"/>
  <c r="AP15" i="4"/>
  <c r="AN15" i="4"/>
  <c r="AL15" i="4"/>
  <c r="AK15" i="4"/>
  <c r="AJ15" i="4"/>
  <c r="AQ15" i="4"/>
  <c r="A15" i="4"/>
  <c r="AS14" i="4"/>
  <c r="AR14" i="4"/>
  <c r="AP14" i="4"/>
  <c r="AN14" i="4"/>
  <c r="AL14" i="4"/>
  <c r="AK14" i="4"/>
  <c r="AJ14" i="4"/>
  <c r="AQ14" i="4"/>
  <c r="A14" i="4"/>
  <c r="AS13" i="4"/>
  <c r="AR13" i="4"/>
  <c r="AP13" i="4"/>
  <c r="AN13" i="4"/>
  <c r="AL13" i="4"/>
  <c r="AK13" i="4"/>
  <c r="AJ13" i="4"/>
  <c r="AQ13" i="4"/>
  <c r="A13" i="4"/>
  <c r="AS12" i="4"/>
  <c r="AR12" i="4"/>
  <c r="AP12" i="4"/>
  <c r="AN12" i="4"/>
  <c r="AL12" i="4"/>
  <c r="AK12" i="4"/>
  <c r="AJ12" i="4"/>
  <c r="AQ12" i="4"/>
  <c r="A12" i="4"/>
  <c r="AS11" i="4"/>
  <c r="AR11" i="4"/>
  <c r="AP11" i="4"/>
  <c r="AN11" i="4"/>
  <c r="AL11" i="4"/>
  <c r="AK11" i="4"/>
  <c r="AJ11" i="4"/>
  <c r="AQ11" i="4"/>
  <c r="A11" i="4"/>
  <c r="AS10" i="4"/>
  <c r="AR10" i="4"/>
  <c r="AP10" i="4"/>
  <c r="AN10" i="4"/>
  <c r="AL10" i="4"/>
  <c r="AK10" i="4"/>
  <c r="AJ10" i="4"/>
  <c r="AQ10" i="4"/>
  <c r="A10" i="4"/>
  <c r="AS9" i="4"/>
  <c r="AR9" i="4"/>
  <c r="AP9" i="4"/>
  <c r="AN9" i="4"/>
  <c r="AL9" i="4"/>
  <c r="AK9" i="4"/>
  <c r="AJ9" i="4"/>
  <c r="AQ9" i="4"/>
  <c r="A9" i="4"/>
  <c r="AS8" i="4"/>
  <c r="AR8" i="4"/>
  <c r="AP8" i="4"/>
  <c r="AN8" i="4"/>
  <c r="AL8" i="4"/>
  <c r="AK8" i="4"/>
  <c r="AJ8" i="4"/>
  <c r="AQ8" i="4"/>
  <c r="A8" i="4"/>
  <c r="AS7" i="4"/>
  <c r="AR7" i="4"/>
  <c r="AP7" i="4"/>
  <c r="AN7" i="4"/>
  <c r="AL7" i="4"/>
  <c r="AK7" i="4"/>
  <c r="AJ7" i="4"/>
  <c r="AQ7" i="4"/>
  <c r="A7" i="4"/>
  <c r="AS6" i="4"/>
  <c r="AR6" i="4"/>
  <c r="AP6" i="4"/>
  <c r="AN6" i="4"/>
  <c r="AL6" i="4"/>
  <c r="AK6" i="4"/>
  <c r="AJ6" i="4"/>
  <c r="AQ6" i="4"/>
  <c r="A6" i="4"/>
  <c r="AS5" i="4"/>
  <c r="AR5" i="4"/>
  <c r="AP5" i="4"/>
  <c r="AN5" i="4"/>
  <c r="AL5" i="4"/>
  <c r="AK5" i="4"/>
  <c r="AJ5" i="4"/>
  <c r="AQ5" i="4"/>
  <c r="A5" i="4"/>
  <c r="F4" i="4"/>
  <c r="G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I3" i="4"/>
  <c r="AM56" i="4" l="1" a="1"/>
  <c r="AM56" i="4" s="1"/>
  <c r="AM59" i="4" a="1"/>
  <c r="AM59" i="4" s="1"/>
  <c r="AM64" i="4" a="1"/>
  <c r="AM64" i="4" s="1"/>
  <c r="AM67" i="4" a="1"/>
  <c r="AM67" i="4" s="1"/>
  <c r="AM72" i="4" a="1"/>
  <c r="AM72" i="4" s="1"/>
  <c r="AM75" i="4" a="1"/>
  <c r="AM75" i="4" s="1"/>
  <c r="AM80" i="4" a="1"/>
  <c r="AM80" i="4" s="1"/>
  <c r="AM83" i="4" a="1"/>
  <c r="AM83" i="4" s="1"/>
  <c r="AM88" i="4" a="1"/>
  <c r="AM88" i="4" s="1"/>
  <c r="AM91" i="4" a="1"/>
  <c r="AM91" i="4" s="1"/>
  <c r="AM97" i="4"/>
  <c r="AM101" i="4"/>
  <c r="AM105" i="4"/>
  <c r="AM109" i="4"/>
  <c r="AM113" i="4"/>
  <c r="AM57" i="4" a="1"/>
  <c r="AM57" i="4" s="1"/>
  <c r="AM62" i="4" a="1"/>
  <c r="AM62" i="4" s="1"/>
  <c r="AM65" i="4" a="1"/>
  <c r="AM65" i="4" s="1"/>
  <c r="AM70" i="4" a="1"/>
  <c r="AM70" i="4" s="1"/>
  <c r="AM73" i="4" a="1"/>
  <c r="AM73" i="4" s="1"/>
  <c r="AM78" i="4" a="1"/>
  <c r="AM78" i="4" s="1"/>
  <c r="AM81" i="4" a="1"/>
  <c r="AM81" i="4" s="1"/>
  <c r="AM86" i="4" a="1"/>
  <c r="AM86" i="4" s="1"/>
  <c r="AM89" i="4" a="1"/>
  <c r="AM89" i="4" s="1"/>
  <c r="AM94" i="4" a="1"/>
  <c r="AM94" i="4" s="1"/>
  <c r="AM98" i="4"/>
  <c r="AM102" i="4"/>
  <c r="AM106" i="4"/>
  <c r="AM110" i="4"/>
  <c r="AM114" i="4"/>
  <c r="AM118" i="4"/>
  <c r="AM115" i="4"/>
  <c r="AM61" i="4" a="1"/>
  <c r="AM61" i="4" s="1"/>
  <c r="AM66" i="4" a="1"/>
  <c r="AM66" i="4" s="1"/>
  <c r="AM74" i="4" a="1"/>
  <c r="AM74" i="4" s="1"/>
  <c r="AM82" i="4" a="1"/>
  <c r="AM82" i="4" s="1"/>
  <c r="AM85" i="4" a="1"/>
  <c r="AM85" i="4" s="1"/>
  <c r="AM93" i="4" a="1"/>
  <c r="AM93" i="4" s="1"/>
  <c r="AM100" i="4"/>
  <c r="AM104" i="4"/>
  <c r="AM112" i="4"/>
  <c r="AM117" i="4"/>
  <c r="AM60" i="4" a="1"/>
  <c r="AM60" i="4" s="1"/>
  <c r="AM63" i="4" a="1"/>
  <c r="AM63" i="4" s="1"/>
  <c r="AM68" i="4" a="1"/>
  <c r="AM68" i="4" s="1"/>
  <c r="AM71" i="4" a="1"/>
  <c r="AM71" i="4" s="1"/>
  <c r="AM76" i="4" a="1"/>
  <c r="AM76" i="4" s="1"/>
  <c r="AM79" i="4" a="1"/>
  <c r="AM79" i="4" s="1"/>
  <c r="AM84" i="4" a="1"/>
  <c r="AM84" i="4" s="1"/>
  <c r="AM87" i="4" a="1"/>
  <c r="AM87" i="4" s="1"/>
  <c r="AM92" i="4" a="1"/>
  <c r="AM92" i="4" s="1"/>
  <c r="AM95" i="4" a="1"/>
  <c r="AM95" i="4" s="1"/>
  <c r="AM99" i="4"/>
  <c r="AM103" i="4"/>
  <c r="AM107" i="4"/>
  <c r="AM111" i="4"/>
  <c r="AM119" i="4"/>
  <c r="AM58" i="4" a="1"/>
  <c r="AM58" i="4" s="1"/>
  <c r="AM69" i="4" a="1"/>
  <c r="AM69" i="4" s="1"/>
  <c r="AM77" i="4" a="1"/>
  <c r="AM77" i="4" s="1"/>
  <c r="AM90" i="4" a="1"/>
  <c r="AM90" i="4" s="1"/>
  <c r="AM96" i="4"/>
  <c r="AM108" i="4"/>
  <c r="AM116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55" i="4"/>
  <c r="AO55" i="4"/>
  <c r="A56" i="4"/>
  <c r="AO56" i="4"/>
  <c r="A57" i="4"/>
  <c r="AO57" i="4"/>
  <c r="A58" i="4"/>
  <c r="AQ58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59" i="4" l="1"/>
  <c r="A60" i="4"/>
  <c r="A61" i="4"/>
  <c r="A95" i="4"/>
  <c r="A96" i="4"/>
  <c r="A97" i="4"/>
  <c r="A98" i="4"/>
  <c r="A99" i="4" l="1"/>
</calcChain>
</file>

<file path=xl/sharedStrings.xml><?xml version="1.0" encoding="utf-8"?>
<sst xmlns="http://schemas.openxmlformats.org/spreadsheetml/2006/main" count="287" uniqueCount="43">
  <si>
    <t>Дней в месяце</t>
  </si>
  <si>
    <t>Смещение столбца</t>
  </si>
  <si>
    <t>№</t>
  </si>
  <si>
    <t>Таб.№</t>
  </si>
  <si>
    <t>Ф.И.O.</t>
  </si>
  <si>
    <t>Должность</t>
  </si>
  <si>
    <t>числа    месяца</t>
  </si>
  <si>
    <t>Дни</t>
  </si>
  <si>
    <t>Часы</t>
  </si>
  <si>
    <t>Ноч. Часы</t>
  </si>
  <si>
    <t>Праздн. часы</t>
  </si>
  <si>
    <t>Болезнь</t>
  </si>
  <si>
    <t>Неявки разр. законом</t>
  </si>
  <si>
    <t>Неявки разр. администр.</t>
  </si>
  <si>
    <t>Отпуск</t>
  </si>
  <si>
    <t>Прогулы</t>
  </si>
  <si>
    <t>Вых.дни</t>
  </si>
  <si>
    <t>В</t>
  </si>
  <si>
    <t>А</t>
  </si>
  <si>
    <t>О</t>
  </si>
  <si>
    <t>12'</t>
  </si>
  <si>
    <t>Знаки</t>
  </si>
  <si>
    <t>Праздники</t>
  </si>
  <si>
    <t>1'</t>
  </si>
  <si>
    <t>10'</t>
  </si>
  <si>
    <t>11'</t>
  </si>
  <si>
    <t>2'</t>
  </si>
  <si>
    <t>3'</t>
  </si>
  <si>
    <t>4'</t>
  </si>
  <si>
    <t>5'</t>
  </si>
  <si>
    <t>6'</t>
  </si>
  <si>
    <t>7'</t>
  </si>
  <si>
    <t>8'</t>
  </si>
  <si>
    <t>9'</t>
  </si>
  <si>
    <t>Б</t>
  </si>
  <si>
    <t>Г</t>
  </si>
  <si>
    <t>Д</t>
  </si>
  <si>
    <t>К</t>
  </si>
  <si>
    <t>Ос</t>
  </si>
  <si>
    <t>Оу</t>
  </si>
  <si>
    <t>Пр</t>
  </si>
  <si>
    <t>ЧО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</si>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</sst>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[$-419]d\ mmm;@"/>
    <numFmt numFmtId="166" formatCode="[$-419]d\ mmm\ yy;@"/>
  </numFmts>
  <fonts count="11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6" fillId="3" borderId="0">
      <alignment horizontal="left"/>
    </xf>
    <xf numFmtId="0" fontId="6" fillId="3" borderId="0" applyFont="0" applyBorder="0" applyAlignment="0" applyProtection="0">
      <alignment horizontal="left"/>
    </xf>
  </cellStyleXfs>
  <cellXfs count="68">
    <xf numFmtId="0" fontId="0" fillId="0" borderId="0" xfId="0"/>
    <xf numFmtId="0" fontId="7" fillId="2" borderId="0" xfId="1" applyFont="1" applyFill="1" applyBorder="1" applyAlignment="1" applyProtection="1">
      <alignment horizontal="center" vertical="center"/>
      <protection hidden="1"/>
    </xf>
    <xf numFmtId="166" fontId="7" fillId="2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166" fontId="7" fillId="0" borderId="0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Border="1" applyProtection="1">
      <protection hidden="1"/>
    </xf>
    <xf numFmtId="166" fontId="7" fillId="0" borderId="0" xfId="1" applyNumberFormat="1" applyFont="1" applyBorder="1" applyAlignment="1" applyProtection="1">
      <alignment horizontal="center"/>
      <protection hidden="1"/>
    </xf>
    <xf numFmtId="12" fontId="7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49" fontId="7" fillId="0" borderId="7" xfId="1" applyNumberFormat="1" applyFont="1" applyFill="1" applyBorder="1" applyAlignment="1" applyProtection="1">
      <alignment horizontal="center" vertical="center"/>
      <protection hidden="1"/>
    </xf>
    <xf numFmtId="164" fontId="7" fillId="0" borderId="8" xfId="1" applyNumberFormat="1" applyFont="1" applyFill="1" applyBorder="1" applyAlignment="1" applyProtection="1">
      <alignment vertical="center"/>
      <protection hidden="1"/>
    </xf>
    <xf numFmtId="0" fontId="7" fillId="0" borderId="9" xfId="1" applyNumberFormat="1" applyFont="1" applyFill="1" applyBorder="1" applyAlignment="1" applyProtection="1">
      <alignment vertical="center"/>
      <protection hidden="1"/>
    </xf>
    <xf numFmtId="1" fontId="7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165" fontId="8" fillId="0" borderId="5" xfId="2" applyNumberFormat="1" applyFont="1" applyFill="1" applyBorder="1" applyAlignment="1" applyProtection="1">
      <alignment horizontal="center" vertical="center" textRotation="90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3" xfId="2" applyFont="1" applyFill="1" applyBorder="1" applyAlignment="1" applyProtection="1">
      <alignment horizontal="center" vertical="center"/>
      <protection locked="0"/>
    </xf>
    <xf numFmtId="1" fontId="9" fillId="0" borderId="4" xfId="1" applyNumberFormat="1" applyFont="1" applyFill="1" applyBorder="1" applyAlignment="1" applyProtection="1">
      <alignment horizontal="center" vertical="center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" fontId="9" fillId="0" borderId="9" xfId="1" applyNumberFormat="1" applyFont="1" applyFill="1" applyBorder="1" applyAlignment="1" applyProtection="1">
      <alignment horizontal="center" vertical="center"/>
      <protection hidden="1"/>
    </xf>
    <xf numFmtId="1" fontId="3" fillId="0" borderId="5" xfId="1" applyNumberFormat="1" applyFont="1" applyFill="1" applyBorder="1" applyAlignment="1" applyProtection="1">
      <alignment horizontal="center" vertical="center"/>
      <protection hidden="1"/>
    </xf>
    <xf numFmtId="1" fontId="3" fillId="0" borderId="8" xfId="1" applyNumberFormat="1" applyFont="1" applyFill="1" applyBorder="1" applyAlignment="1" applyProtection="1">
      <alignment horizontal="center" vertical="center"/>
      <protection hidden="1"/>
    </xf>
    <xf numFmtId="1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locked="0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Protection="1">
      <protection hidden="1"/>
    </xf>
    <xf numFmtId="2" fontId="3" fillId="0" borderId="0" xfId="1" applyNumberFormat="1" applyFont="1" applyFill="1" applyProtection="1"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0" xfId="1" applyFont="1" applyFill="1" applyAlignment="1" applyProtection="1">
      <protection hidden="1"/>
    </xf>
    <xf numFmtId="0" fontId="3" fillId="0" borderId="5" xfId="1" applyFont="1" applyFill="1" applyBorder="1" applyAlignment="1" applyProtection="1">
      <alignment horizontal="center" vertical="center" textRotation="90" wrapText="1"/>
      <protection hidden="1"/>
    </xf>
    <xf numFmtId="0" fontId="3" fillId="0" borderId="7" xfId="1" applyFont="1" applyFill="1" applyBorder="1" applyAlignment="1" applyProtection="1">
      <alignment horizontal="center" vertical="center" textRotation="90" wrapText="1"/>
      <protection hidden="1"/>
    </xf>
    <xf numFmtId="0" fontId="3" fillId="0" borderId="10" xfId="1" applyFont="1" applyFill="1" applyBorder="1" applyAlignment="1" applyProtection="1">
      <alignment horizontal="center" vertical="center" textRotation="90" wrapText="1"/>
      <protection hidden="1"/>
    </xf>
    <xf numFmtId="16" fontId="3" fillId="2" borderId="5" xfId="1" applyNumberFormat="1" applyFont="1" applyFill="1" applyBorder="1" applyAlignment="1" applyProtection="1">
      <alignment horizontal="center" vertical="center" textRotation="90"/>
      <protection hidden="1"/>
    </xf>
    <xf numFmtId="0" fontId="3" fillId="2" borderId="7" xfId="1" applyFont="1" applyFill="1" applyBorder="1" applyAlignment="1" applyProtection="1">
      <alignment horizontal="center" vertical="center" textRotation="90"/>
      <protection hidden="1"/>
    </xf>
    <xf numFmtId="0" fontId="3" fillId="2" borderId="10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4" xfId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6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/>
      <protection hidden="1"/>
    </xf>
    <xf numFmtId="0" fontId="7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alignment horizontal="center" vertical="center" textRotation="90"/>
      <protection hidden="1"/>
    </xf>
    <xf numFmtId="0" fontId="3" fillId="0" borderId="7" xfId="1" applyFont="1" applyFill="1" applyBorder="1" applyAlignment="1" applyProtection="1">
      <alignment horizontal="center" vertical="center" textRotation="90"/>
      <protection hidden="1"/>
    </xf>
    <xf numFmtId="0" fontId="3" fillId="0" borderId="10" xfId="1" applyFont="1" applyFill="1" applyBorder="1" applyAlignment="1" applyProtection="1">
      <alignment horizontal="center" vertical="center" textRotation="90"/>
      <protection hidden="1"/>
    </xf>
  </cellXfs>
  <cellStyles count="8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_График работы ПРЦ 2010" xfId="2"/>
    <cellStyle name="Стиль 1" xfId="6"/>
    <cellStyle name="Стиль 2" xfId="7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119063</xdr:colOff>
      <xdr:row>95</xdr:row>
      <xdr:rowOff>142875</xdr:rowOff>
    </xdr:from>
    <xdr:to>
      <xdr:col>16</xdr:col>
      <xdr:colOff>130969</xdr:colOff>
      <xdr:row>101</xdr:row>
      <xdr:rowOff>190500</xdr:rowOff>
    </xdr:to>
    <xdr:sp macro="" textlink="">
      <xdr:nvSpPr>
        <xdr:cNvPr id="3" name="TextBox 2"/>
        <xdr:cNvSpPr txBox="1"/>
      </xdr:nvSpPr>
      <xdr:spPr>
        <a:xfrm>
          <a:off x="3607594" y="6667500"/>
          <a:ext cx="3155156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обозначения</a:t>
          </a:r>
        </a:p>
        <a:p>
          <a:r>
            <a:rPr lang="ru-RU" sz="1100"/>
            <a:t>1 - 12 - дневная смена</a:t>
          </a:r>
        </a:p>
        <a:p>
          <a:r>
            <a:rPr lang="ru-RU" sz="1100"/>
            <a:t>1</a:t>
          </a:r>
          <a:r>
            <a:rPr lang="en-US" sz="1100"/>
            <a:t>'</a:t>
          </a:r>
          <a:r>
            <a:rPr lang="ru-RU" sz="1100"/>
            <a:t> - 12 </a:t>
          </a:r>
          <a:r>
            <a:rPr lang="en-US" sz="1100"/>
            <a:t>'</a:t>
          </a:r>
          <a:r>
            <a:rPr lang="ru-RU" sz="1100"/>
            <a:t>  - ночная смена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138"/>
  <sheetViews>
    <sheetView showZeros="0" tabSelected="1" zoomScale="80" zoomScaleNormal="80" workbookViewId="0">
      <pane xSplit="4" ySplit="4" topLeftCell="E5" activePane="bottomRight" state="frozen"/>
      <selection pane="topRight" activeCell="F1" sqref="F1"/>
      <selection pane="bottomLeft" activeCell="A3" sqref="A3"/>
      <selection pane="bottomRight" activeCell="AM5" sqref="AM5"/>
    </sheetView>
  </sheetViews>
  <sheetFormatPr defaultRowHeight="21" customHeight="1" x14ac:dyDescent="0.25"/>
  <cols>
    <col min="1" max="1" width="4" style="11" customWidth="1"/>
    <col min="2" max="2" width="7.42578125" style="12" customWidth="1"/>
    <col min="3" max="3" width="21.140625" style="12" customWidth="1"/>
    <col min="4" max="4" width="19.85546875" style="11" customWidth="1"/>
    <col min="5" max="29" width="4" style="11" customWidth="1"/>
    <col min="30" max="30" width="3.7109375" style="11" customWidth="1"/>
    <col min="31" max="32" width="4" style="11" customWidth="1"/>
    <col min="33" max="33" width="4.5703125" style="11" customWidth="1"/>
    <col min="34" max="34" width="4.85546875" style="11" customWidth="1"/>
    <col min="35" max="35" width="5" style="11" customWidth="1"/>
    <col min="36" max="44" width="5.5703125" style="11" customWidth="1"/>
    <col min="45" max="45" width="5.5703125" style="12" customWidth="1"/>
    <col min="46" max="46" width="5.7109375" style="11" customWidth="1"/>
    <col min="47" max="259" width="9.140625" style="11"/>
    <col min="260" max="260" width="3.5703125" style="11" customWidth="1"/>
    <col min="261" max="261" width="19.140625" style="11" customWidth="1"/>
    <col min="262" max="262" width="18.85546875" style="11" customWidth="1"/>
    <col min="263" max="263" width="6" style="11" customWidth="1"/>
    <col min="264" max="288" width="4" style="11" customWidth="1"/>
    <col min="289" max="289" width="3.7109375" style="11" customWidth="1"/>
    <col min="290" max="294" width="4" style="11" customWidth="1"/>
    <col min="295" max="295" width="10.5703125" style="11" customWidth="1"/>
    <col min="296" max="296" width="7.85546875" style="11" customWidth="1"/>
    <col min="297" max="297" width="5.5703125" style="11" customWidth="1"/>
    <col min="298" max="298" width="4.5703125" style="11" customWidth="1"/>
    <col min="299" max="299" width="10.140625" style="11" customWidth="1"/>
    <col min="300" max="300" width="7.85546875" style="11" customWidth="1"/>
    <col min="301" max="301" width="3.5703125" style="11" customWidth="1"/>
    <col min="302" max="515" width="9.140625" style="11"/>
    <col min="516" max="516" width="3.5703125" style="11" customWidth="1"/>
    <col min="517" max="517" width="19.140625" style="11" customWidth="1"/>
    <col min="518" max="518" width="18.85546875" style="11" customWidth="1"/>
    <col min="519" max="519" width="6" style="11" customWidth="1"/>
    <col min="520" max="544" width="4" style="11" customWidth="1"/>
    <col min="545" max="545" width="3.7109375" style="11" customWidth="1"/>
    <col min="546" max="550" width="4" style="11" customWidth="1"/>
    <col min="551" max="551" width="10.5703125" style="11" customWidth="1"/>
    <col min="552" max="552" width="7.85546875" style="11" customWidth="1"/>
    <col min="553" max="553" width="5.5703125" style="11" customWidth="1"/>
    <col min="554" max="554" width="4.5703125" style="11" customWidth="1"/>
    <col min="555" max="555" width="10.140625" style="11" customWidth="1"/>
    <col min="556" max="556" width="7.85546875" style="11" customWidth="1"/>
    <col min="557" max="557" width="3.5703125" style="11" customWidth="1"/>
    <col min="558" max="771" width="9.140625" style="11"/>
    <col min="772" max="772" width="3.5703125" style="11" customWidth="1"/>
    <col min="773" max="773" width="19.140625" style="11" customWidth="1"/>
    <col min="774" max="774" width="18.85546875" style="11" customWidth="1"/>
    <col min="775" max="775" width="6" style="11" customWidth="1"/>
    <col min="776" max="800" width="4" style="11" customWidth="1"/>
    <col min="801" max="801" width="3.7109375" style="11" customWidth="1"/>
    <col min="802" max="806" width="4" style="11" customWidth="1"/>
    <col min="807" max="807" width="10.5703125" style="11" customWidth="1"/>
    <col min="808" max="808" width="7.85546875" style="11" customWidth="1"/>
    <col min="809" max="809" width="5.5703125" style="11" customWidth="1"/>
    <col min="810" max="810" width="4.5703125" style="11" customWidth="1"/>
    <col min="811" max="811" width="10.140625" style="11" customWidth="1"/>
    <col min="812" max="812" width="7.85546875" style="11" customWidth="1"/>
    <col min="813" max="813" width="3.5703125" style="11" customWidth="1"/>
    <col min="814" max="1027" width="9.140625" style="11"/>
    <col min="1028" max="1028" width="3.5703125" style="11" customWidth="1"/>
    <col min="1029" max="1029" width="19.140625" style="11" customWidth="1"/>
    <col min="1030" max="1030" width="18.85546875" style="11" customWidth="1"/>
    <col min="1031" max="1031" width="6" style="11" customWidth="1"/>
    <col min="1032" max="1056" width="4" style="11" customWidth="1"/>
    <col min="1057" max="1057" width="3.7109375" style="11" customWidth="1"/>
    <col min="1058" max="1062" width="4" style="11" customWidth="1"/>
    <col min="1063" max="1063" width="10.5703125" style="11" customWidth="1"/>
    <col min="1064" max="1064" width="7.85546875" style="11" customWidth="1"/>
    <col min="1065" max="1065" width="5.5703125" style="11" customWidth="1"/>
    <col min="1066" max="1066" width="4.5703125" style="11" customWidth="1"/>
    <col min="1067" max="1067" width="10.140625" style="11" customWidth="1"/>
    <col min="1068" max="1068" width="7.85546875" style="11" customWidth="1"/>
    <col min="1069" max="1069" width="3.5703125" style="11" customWidth="1"/>
    <col min="1070" max="1283" width="9.140625" style="11"/>
    <col min="1284" max="1284" width="3.5703125" style="11" customWidth="1"/>
    <col min="1285" max="1285" width="19.140625" style="11" customWidth="1"/>
    <col min="1286" max="1286" width="18.85546875" style="11" customWidth="1"/>
    <col min="1287" max="1287" width="6" style="11" customWidth="1"/>
    <col min="1288" max="1312" width="4" style="11" customWidth="1"/>
    <col min="1313" max="1313" width="3.7109375" style="11" customWidth="1"/>
    <col min="1314" max="1318" width="4" style="11" customWidth="1"/>
    <col min="1319" max="1319" width="10.5703125" style="11" customWidth="1"/>
    <col min="1320" max="1320" width="7.85546875" style="11" customWidth="1"/>
    <col min="1321" max="1321" width="5.5703125" style="11" customWidth="1"/>
    <col min="1322" max="1322" width="4.5703125" style="11" customWidth="1"/>
    <col min="1323" max="1323" width="10.140625" style="11" customWidth="1"/>
    <col min="1324" max="1324" width="7.85546875" style="11" customWidth="1"/>
    <col min="1325" max="1325" width="3.5703125" style="11" customWidth="1"/>
    <col min="1326" max="1539" width="9.140625" style="11"/>
    <col min="1540" max="1540" width="3.5703125" style="11" customWidth="1"/>
    <col min="1541" max="1541" width="19.140625" style="11" customWidth="1"/>
    <col min="1542" max="1542" width="18.85546875" style="11" customWidth="1"/>
    <col min="1543" max="1543" width="6" style="11" customWidth="1"/>
    <col min="1544" max="1568" width="4" style="11" customWidth="1"/>
    <col min="1569" max="1569" width="3.7109375" style="11" customWidth="1"/>
    <col min="1570" max="1574" width="4" style="11" customWidth="1"/>
    <col min="1575" max="1575" width="10.5703125" style="11" customWidth="1"/>
    <col min="1576" max="1576" width="7.85546875" style="11" customWidth="1"/>
    <col min="1577" max="1577" width="5.5703125" style="11" customWidth="1"/>
    <col min="1578" max="1578" width="4.5703125" style="11" customWidth="1"/>
    <col min="1579" max="1579" width="10.140625" style="11" customWidth="1"/>
    <col min="1580" max="1580" width="7.85546875" style="11" customWidth="1"/>
    <col min="1581" max="1581" width="3.5703125" style="11" customWidth="1"/>
    <col min="1582" max="1795" width="9.140625" style="11"/>
    <col min="1796" max="1796" width="3.5703125" style="11" customWidth="1"/>
    <col min="1797" max="1797" width="19.140625" style="11" customWidth="1"/>
    <col min="1798" max="1798" width="18.85546875" style="11" customWidth="1"/>
    <col min="1799" max="1799" width="6" style="11" customWidth="1"/>
    <col min="1800" max="1824" width="4" style="11" customWidth="1"/>
    <col min="1825" max="1825" width="3.7109375" style="11" customWidth="1"/>
    <col min="1826" max="1830" width="4" style="11" customWidth="1"/>
    <col min="1831" max="1831" width="10.5703125" style="11" customWidth="1"/>
    <col min="1832" max="1832" width="7.85546875" style="11" customWidth="1"/>
    <col min="1833" max="1833" width="5.5703125" style="11" customWidth="1"/>
    <col min="1834" max="1834" width="4.5703125" style="11" customWidth="1"/>
    <col min="1835" max="1835" width="10.140625" style="11" customWidth="1"/>
    <col min="1836" max="1836" width="7.85546875" style="11" customWidth="1"/>
    <col min="1837" max="1837" width="3.5703125" style="11" customWidth="1"/>
    <col min="1838" max="2051" width="9.140625" style="11"/>
    <col min="2052" max="2052" width="3.5703125" style="11" customWidth="1"/>
    <col min="2053" max="2053" width="19.140625" style="11" customWidth="1"/>
    <col min="2054" max="2054" width="18.85546875" style="11" customWidth="1"/>
    <col min="2055" max="2055" width="6" style="11" customWidth="1"/>
    <col min="2056" max="2080" width="4" style="11" customWidth="1"/>
    <col min="2081" max="2081" width="3.7109375" style="11" customWidth="1"/>
    <col min="2082" max="2086" width="4" style="11" customWidth="1"/>
    <col min="2087" max="2087" width="10.5703125" style="11" customWidth="1"/>
    <col min="2088" max="2088" width="7.85546875" style="11" customWidth="1"/>
    <col min="2089" max="2089" width="5.5703125" style="11" customWidth="1"/>
    <col min="2090" max="2090" width="4.5703125" style="11" customWidth="1"/>
    <col min="2091" max="2091" width="10.140625" style="11" customWidth="1"/>
    <col min="2092" max="2092" width="7.85546875" style="11" customWidth="1"/>
    <col min="2093" max="2093" width="3.5703125" style="11" customWidth="1"/>
    <col min="2094" max="2307" width="9.140625" style="11"/>
    <col min="2308" max="2308" width="3.5703125" style="11" customWidth="1"/>
    <col min="2309" max="2309" width="19.140625" style="11" customWidth="1"/>
    <col min="2310" max="2310" width="18.85546875" style="11" customWidth="1"/>
    <col min="2311" max="2311" width="6" style="11" customWidth="1"/>
    <col min="2312" max="2336" width="4" style="11" customWidth="1"/>
    <col min="2337" max="2337" width="3.7109375" style="11" customWidth="1"/>
    <col min="2338" max="2342" width="4" style="11" customWidth="1"/>
    <col min="2343" max="2343" width="10.5703125" style="11" customWidth="1"/>
    <col min="2344" max="2344" width="7.85546875" style="11" customWidth="1"/>
    <col min="2345" max="2345" width="5.5703125" style="11" customWidth="1"/>
    <col min="2346" max="2346" width="4.5703125" style="11" customWidth="1"/>
    <col min="2347" max="2347" width="10.140625" style="11" customWidth="1"/>
    <col min="2348" max="2348" width="7.85546875" style="11" customWidth="1"/>
    <col min="2349" max="2349" width="3.5703125" style="11" customWidth="1"/>
    <col min="2350" max="2563" width="9.140625" style="11"/>
    <col min="2564" max="2564" width="3.5703125" style="11" customWidth="1"/>
    <col min="2565" max="2565" width="19.140625" style="11" customWidth="1"/>
    <col min="2566" max="2566" width="18.85546875" style="11" customWidth="1"/>
    <col min="2567" max="2567" width="6" style="11" customWidth="1"/>
    <col min="2568" max="2592" width="4" style="11" customWidth="1"/>
    <col min="2593" max="2593" width="3.7109375" style="11" customWidth="1"/>
    <col min="2594" max="2598" width="4" style="11" customWidth="1"/>
    <col min="2599" max="2599" width="10.5703125" style="11" customWidth="1"/>
    <col min="2600" max="2600" width="7.85546875" style="11" customWidth="1"/>
    <col min="2601" max="2601" width="5.5703125" style="11" customWidth="1"/>
    <col min="2602" max="2602" width="4.5703125" style="11" customWidth="1"/>
    <col min="2603" max="2603" width="10.140625" style="11" customWidth="1"/>
    <col min="2604" max="2604" width="7.85546875" style="11" customWidth="1"/>
    <col min="2605" max="2605" width="3.5703125" style="11" customWidth="1"/>
    <col min="2606" max="2819" width="9.140625" style="11"/>
    <col min="2820" max="2820" width="3.5703125" style="11" customWidth="1"/>
    <col min="2821" max="2821" width="19.140625" style="11" customWidth="1"/>
    <col min="2822" max="2822" width="18.85546875" style="11" customWidth="1"/>
    <col min="2823" max="2823" width="6" style="11" customWidth="1"/>
    <col min="2824" max="2848" width="4" style="11" customWidth="1"/>
    <col min="2849" max="2849" width="3.7109375" style="11" customWidth="1"/>
    <col min="2850" max="2854" width="4" style="11" customWidth="1"/>
    <col min="2855" max="2855" width="10.5703125" style="11" customWidth="1"/>
    <col min="2856" max="2856" width="7.85546875" style="11" customWidth="1"/>
    <col min="2857" max="2857" width="5.5703125" style="11" customWidth="1"/>
    <col min="2858" max="2858" width="4.5703125" style="11" customWidth="1"/>
    <col min="2859" max="2859" width="10.140625" style="11" customWidth="1"/>
    <col min="2860" max="2860" width="7.85546875" style="11" customWidth="1"/>
    <col min="2861" max="2861" width="3.5703125" style="11" customWidth="1"/>
    <col min="2862" max="3075" width="9.140625" style="11"/>
    <col min="3076" max="3076" width="3.5703125" style="11" customWidth="1"/>
    <col min="3077" max="3077" width="19.140625" style="11" customWidth="1"/>
    <col min="3078" max="3078" width="18.85546875" style="11" customWidth="1"/>
    <col min="3079" max="3079" width="6" style="11" customWidth="1"/>
    <col min="3080" max="3104" width="4" style="11" customWidth="1"/>
    <col min="3105" max="3105" width="3.7109375" style="11" customWidth="1"/>
    <col min="3106" max="3110" width="4" style="11" customWidth="1"/>
    <col min="3111" max="3111" width="10.5703125" style="11" customWidth="1"/>
    <col min="3112" max="3112" width="7.85546875" style="11" customWidth="1"/>
    <col min="3113" max="3113" width="5.5703125" style="11" customWidth="1"/>
    <col min="3114" max="3114" width="4.5703125" style="11" customWidth="1"/>
    <col min="3115" max="3115" width="10.140625" style="11" customWidth="1"/>
    <col min="3116" max="3116" width="7.85546875" style="11" customWidth="1"/>
    <col min="3117" max="3117" width="3.5703125" style="11" customWidth="1"/>
    <col min="3118" max="3331" width="9.140625" style="11"/>
    <col min="3332" max="3332" width="3.5703125" style="11" customWidth="1"/>
    <col min="3333" max="3333" width="19.140625" style="11" customWidth="1"/>
    <col min="3334" max="3334" width="18.85546875" style="11" customWidth="1"/>
    <col min="3335" max="3335" width="6" style="11" customWidth="1"/>
    <col min="3336" max="3360" width="4" style="11" customWidth="1"/>
    <col min="3361" max="3361" width="3.7109375" style="11" customWidth="1"/>
    <col min="3362" max="3366" width="4" style="11" customWidth="1"/>
    <col min="3367" max="3367" width="10.5703125" style="11" customWidth="1"/>
    <col min="3368" max="3368" width="7.85546875" style="11" customWidth="1"/>
    <col min="3369" max="3369" width="5.5703125" style="11" customWidth="1"/>
    <col min="3370" max="3370" width="4.5703125" style="11" customWidth="1"/>
    <col min="3371" max="3371" width="10.140625" style="11" customWidth="1"/>
    <col min="3372" max="3372" width="7.85546875" style="11" customWidth="1"/>
    <col min="3373" max="3373" width="3.5703125" style="11" customWidth="1"/>
    <col min="3374" max="3587" width="9.140625" style="11"/>
    <col min="3588" max="3588" width="3.5703125" style="11" customWidth="1"/>
    <col min="3589" max="3589" width="19.140625" style="11" customWidth="1"/>
    <col min="3590" max="3590" width="18.85546875" style="11" customWidth="1"/>
    <col min="3591" max="3591" width="6" style="11" customWidth="1"/>
    <col min="3592" max="3616" width="4" style="11" customWidth="1"/>
    <col min="3617" max="3617" width="3.7109375" style="11" customWidth="1"/>
    <col min="3618" max="3622" width="4" style="11" customWidth="1"/>
    <col min="3623" max="3623" width="10.5703125" style="11" customWidth="1"/>
    <col min="3624" max="3624" width="7.85546875" style="11" customWidth="1"/>
    <col min="3625" max="3625" width="5.5703125" style="11" customWidth="1"/>
    <col min="3626" max="3626" width="4.5703125" style="11" customWidth="1"/>
    <col min="3627" max="3627" width="10.140625" style="11" customWidth="1"/>
    <col min="3628" max="3628" width="7.85546875" style="11" customWidth="1"/>
    <col min="3629" max="3629" width="3.5703125" style="11" customWidth="1"/>
    <col min="3630" max="3843" width="9.140625" style="11"/>
    <col min="3844" max="3844" width="3.5703125" style="11" customWidth="1"/>
    <col min="3845" max="3845" width="19.140625" style="11" customWidth="1"/>
    <col min="3846" max="3846" width="18.85546875" style="11" customWidth="1"/>
    <col min="3847" max="3847" width="6" style="11" customWidth="1"/>
    <col min="3848" max="3872" width="4" style="11" customWidth="1"/>
    <col min="3873" max="3873" width="3.7109375" style="11" customWidth="1"/>
    <col min="3874" max="3878" width="4" style="11" customWidth="1"/>
    <col min="3879" max="3879" width="10.5703125" style="11" customWidth="1"/>
    <col min="3880" max="3880" width="7.85546875" style="11" customWidth="1"/>
    <col min="3881" max="3881" width="5.5703125" style="11" customWidth="1"/>
    <col min="3882" max="3882" width="4.5703125" style="11" customWidth="1"/>
    <col min="3883" max="3883" width="10.140625" style="11" customWidth="1"/>
    <col min="3884" max="3884" width="7.85546875" style="11" customWidth="1"/>
    <col min="3885" max="3885" width="3.5703125" style="11" customWidth="1"/>
    <col min="3886" max="4099" width="9.140625" style="11"/>
    <col min="4100" max="4100" width="3.5703125" style="11" customWidth="1"/>
    <col min="4101" max="4101" width="19.140625" style="11" customWidth="1"/>
    <col min="4102" max="4102" width="18.85546875" style="11" customWidth="1"/>
    <col min="4103" max="4103" width="6" style="11" customWidth="1"/>
    <col min="4104" max="4128" width="4" style="11" customWidth="1"/>
    <col min="4129" max="4129" width="3.7109375" style="11" customWidth="1"/>
    <col min="4130" max="4134" width="4" style="11" customWidth="1"/>
    <col min="4135" max="4135" width="10.5703125" style="11" customWidth="1"/>
    <col min="4136" max="4136" width="7.85546875" style="11" customWidth="1"/>
    <col min="4137" max="4137" width="5.5703125" style="11" customWidth="1"/>
    <col min="4138" max="4138" width="4.5703125" style="11" customWidth="1"/>
    <col min="4139" max="4139" width="10.140625" style="11" customWidth="1"/>
    <col min="4140" max="4140" width="7.85546875" style="11" customWidth="1"/>
    <col min="4141" max="4141" width="3.5703125" style="11" customWidth="1"/>
    <col min="4142" max="4355" width="9.140625" style="11"/>
    <col min="4356" max="4356" width="3.5703125" style="11" customWidth="1"/>
    <col min="4357" max="4357" width="19.140625" style="11" customWidth="1"/>
    <col min="4358" max="4358" width="18.85546875" style="11" customWidth="1"/>
    <col min="4359" max="4359" width="6" style="11" customWidth="1"/>
    <col min="4360" max="4384" width="4" style="11" customWidth="1"/>
    <col min="4385" max="4385" width="3.7109375" style="11" customWidth="1"/>
    <col min="4386" max="4390" width="4" style="11" customWidth="1"/>
    <col min="4391" max="4391" width="10.5703125" style="11" customWidth="1"/>
    <col min="4392" max="4392" width="7.85546875" style="11" customWidth="1"/>
    <col min="4393" max="4393" width="5.5703125" style="11" customWidth="1"/>
    <col min="4394" max="4394" width="4.5703125" style="11" customWidth="1"/>
    <col min="4395" max="4395" width="10.140625" style="11" customWidth="1"/>
    <col min="4396" max="4396" width="7.85546875" style="11" customWidth="1"/>
    <col min="4397" max="4397" width="3.5703125" style="11" customWidth="1"/>
    <col min="4398" max="4611" width="9.140625" style="11"/>
    <col min="4612" max="4612" width="3.5703125" style="11" customWidth="1"/>
    <col min="4613" max="4613" width="19.140625" style="11" customWidth="1"/>
    <col min="4614" max="4614" width="18.85546875" style="11" customWidth="1"/>
    <col min="4615" max="4615" width="6" style="11" customWidth="1"/>
    <col min="4616" max="4640" width="4" style="11" customWidth="1"/>
    <col min="4641" max="4641" width="3.7109375" style="11" customWidth="1"/>
    <col min="4642" max="4646" width="4" style="11" customWidth="1"/>
    <col min="4647" max="4647" width="10.5703125" style="11" customWidth="1"/>
    <col min="4648" max="4648" width="7.85546875" style="11" customWidth="1"/>
    <col min="4649" max="4649" width="5.5703125" style="11" customWidth="1"/>
    <col min="4650" max="4650" width="4.5703125" style="11" customWidth="1"/>
    <col min="4651" max="4651" width="10.140625" style="11" customWidth="1"/>
    <col min="4652" max="4652" width="7.85546875" style="11" customWidth="1"/>
    <col min="4653" max="4653" width="3.5703125" style="11" customWidth="1"/>
    <col min="4654" max="4867" width="9.140625" style="11"/>
    <col min="4868" max="4868" width="3.5703125" style="11" customWidth="1"/>
    <col min="4869" max="4869" width="19.140625" style="11" customWidth="1"/>
    <col min="4870" max="4870" width="18.85546875" style="11" customWidth="1"/>
    <col min="4871" max="4871" width="6" style="11" customWidth="1"/>
    <col min="4872" max="4896" width="4" style="11" customWidth="1"/>
    <col min="4897" max="4897" width="3.7109375" style="11" customWidth="1"/>
    <col min="4898" max="4902" width="4" style="11" customWidth="1"/>
    <col min="4903" max="4903" width="10.5703125" style="11" customWidth="1"/>
    <col min="4904" max="4904" width="7.85546875" style="11" customWidth="1"/>
    <col min="4905" max="4905" width="5.5703125" style="11" customWidth="1"/>
    <col min="4906" max="4906" width="4.5703125" style="11" customWidth="1"/>
    <col min="4907" max="4907" width="10.140625" style="11" customWidth="1"/>
    <col min="4908" max="4908" width="7.85546875" style="11" customWidth="1"/>
    <col min="4909" max="4909" width="3.5703125" style="11" customWidth="1"/>
    <col min="4910" max="5123" width="9.140625" style="11"/>
    <col min="5124" max="5124" width="3.5703125" style="11" customWidth="1"/>
    <col min="5125" max="5125" width="19.140625" style="11" customWidth="1"/>
    <col min="5126" max="5126" width="18.85546875" style="11" customWidth="1"/>
    <col min="5127" max="5127" width="6" style="11" customWidth="1"/>
    <col min="5128" max="5152" width="4" style="11" customWidth="1"/>
    <col min="5153" max="5153" width="3.7109375" style="11" customWidth="1"/>
    <col min="5154" max="5158" width="4" style="11" customWidth="1"/>
    <col min="5159" max="5159" width="10.5703125" style="11" customWidth="1"/>
    <col min="5160" max="5160" width="7.85546875" style="11" customWidth="1"/>
    <col min="5161" max="5161" width="5.5703125" style="11" customWidth="1"/>
    <col min="5162" max="5162" width="4.5703125" style="11" customWidth="1"/>
    <col min="5163" max="5163" width="10.140625" style="11" customWidth="1"/>
    <col min="5164" max="5164" width="7.85546875" style="11" customWidth="1"/>
    <col min="5165" max="5165" width="3.5703125" style="11" customWidth="1"/>
    <col min="5166" max="5379" width="9.140625" style="11"/>
    <col min="5380" max="5380" width="3.5703125" style="11" customWidth="1"/>
    <col min="5381" max="5381" width="19.140625" style="11" customWidth="1"/>
    <col min="5382" max="5382" width="18.85546875" style="11" customWidth="1"/>
    <col min="5383" max="5383" width="6" style="11" customWidth="1"/>
    <col min="5384" max="5408" width="4" style="11" customWidth="1"/>
    <col min="5409" max="5409" width="3.7109375" style="11" customWidth="1"/>
    <col min="5410" max="5414" width="4" style="11" customWidth="1"/>
    <col min="5415" max="5415" width="10.5703125" style="11" customWidth="1"/>
    <col min="5416" max="5416" width="7.85546875" style="11" customWidth="1"/>
    <col min="5417" max="5417" width="5.5703125" style="11" customWidth="1"/>
    <col min="5418" max="5418" width="4.5703125" style="11" customWidth="1"/>
    <col min="5419" max="5419" width="10.140625" style="11" customWidth="1"/>
    <col min="5420" max="5420" width="7.85546875" style="11" customWidth="1"/>
    <col min="5421" max="5421" width="3.5703125" style="11" customWidth="1"/>
    <col min="5422" max="5635" width="9.140625" style="11"/>
    <col min="5636" max="5636" width="3.5703125" style="11" customWidth="1"/>
    <col min="5637" max="5637" width="19.140625" style="11" customWidth="1"/>
    <col min="5638" max="5638" width="18.85546875" style="11" customWidth="1"/>
    <col min="5639" max="5639" width="6" style="11" customWidth="1"/>
    <col min="5640" max="5664" width="4" style="11" customWidth="1"/>
    <col min="5665" max="5665" width="3.7109375" style="11" customWidth="1"/>
    <col min="5666" max="5670" width="4" style="11" customWidth="1"/>
    <col min="5671" max="5671" width="10.5703125" style="11" customWidth="1"/>
    <col min="5672" max="5672" width="7.85546875" style="11" customWidth="1"/>
    <col min="5673" max="5673" width="5.5703125" style="11" customWidth="1"/>
    <col min="5674" max="5674" width="4.5703125" style="11" customWidth="1"/>
    <col min="5675" max="5675" width="10.140625" style="11" customWidth="1"/>
    <col min="5676" max="5676" width="7.85546875" style="11" customWidth="1"/>
    <col min="5677" max="5677" width="3.5703125" style="11" customWidth="1"/>
    <col min="5678" max="5891" width="9.140625" style="11"/>
    <col min="5892" max="5892" width="3.5703125" style="11" customWidth="1"/>
    <col min="5893" max="5893" width="19.140625" style="11" customWidth="1"/>
    <col min="5894" max="5894" width="18.85546875" style="11" customWidth="1"/>
    <col min="5895" max="5895" width="6" style="11" customWidth="1"/>
    <col min="5896" max="5920" width="4" style="11" customWidth="1"/>
    <col min="5921" max="5921" width="3.7109375" style="11" customWidth="1"/>
    <col min="5922" max="5926" width="4" style="11" customWidth="1"/>
    <col min="5927" max="5927" width="10.5703125" style="11" customWidth="1"/>
    <col min="5928" max="5928" width="7.85546875" style="11" customWidth="1"/>
    <col min="5929" max="5929" width="5.5703125" style="11" customWidth="1"/>
    <col min="5930" max="5930" width="4.5703125" style="11" customWidth="1"/>
    <col min="5931" max="5931" width="10.140625" style="11" customWidth="1"/>
    <col min="5932" max="5932" width="7.85546875" style="11" customWidth="1"/>
    <col min="5933" max="5933" width="3.5703125" style="11" customWidth="1"/>
    <col min="5934" max="6147" width="9.140625" style="11"/>
    <col min="6148" max="6148" width="3.5703125" style="11" customWidth="1"/>
    <col min="6149" max="6149" width="19.140625" style="11" customWidth="1"/>
    <col min="6150" max="6150" width="18.85546875" style="11" customWidth="1"/>
    <col min="6151" max="6151" width="6" style="11" customWidth="1"/>
    <col min="6152" max="6176" width="4" style="11" customWidth="1"/>
    <col min="6177" max="6177" width="3.7109375" style="11" customWidth="1"/>
    <col min="6178" max="6182" width="4" style="11" customWidth="1"/>
    <col min="6183" max="6183" width="10.5703125" style="11" customWidth="1"/>
    <col min="6184" max="6184" width="7.85546875" style="11" customWidth="1"/>
    <col min="6185" max="6185" width="5.5703125" style="11" customWidth="1"/>
    <col min="6186" max="6186" width="4.5703125" style="11" customWidth="1"/>
    <col min="6187" max="6187" width="10.140625" style="11" customWidth="1"/>
    <col min="6188" max="6188" width="7.85546875" style="11" customWidth="1"/>
    <col min="6189" max="6189" width="3.5703125" style="11" customWidth="1"/>
    <col min="6190" max="6403" width="9.140625" style="11"/>
    <col min="6404" max="6404" width="3.5703125" style="11" customWidth="1"/>
    <col min="6405" max="6405" width="19.140625" style="11" customWidth="1"/>
    <col min="6406" max="6406" width="18.85546875" style="11" customWidth="1"/>
    <col min="6407" max="6407" width="6" style="11" customWidth="1"/>
    <col min="6408" max="6432" width="4" style="11" customWidth="1"/>
    <col min="6433" max="6433" width="3.7109375" style="11" customWidth="1"/>
    <col min="6434" max="6438" width="4" style="11" customWidth="1"/>
    <col min="6439" max="6439" width="10.5703125" style="11" customWidth="1"/>
    <col min="6440" max="6440" width="7.85546875" style="11" customWidth="1"/>
    <col min="6441" max="6441" width="5.5703125" style="11" customWidth="1"/>
    <col min="6442" max="6442" width="4.5703125" style="11" customWidth="1"/>
    <col min="6443" max="6443" width="10.140625" style="11" customWidth="1"/>
    <col min="6444" max="6444" width="7.85546875" style="11" customWidth="1"/>
    <col min="6445" max="6445" width="3.5703125" style="11" customWidth="1"/>
    <col min="6446" max="6659" width="9.140625" style="11"/>
    <col min="6660" max="6660" width="3.5703125" style="11" customWidth="1"/>
    <col min="6661" max="6661" width="19.140625" style="11" customWidth="1"/>
    <col min="6662" max="6662" width="18.85546875" style="11" customWidth="1"/>
    <col min="6663" max="6663" width="6" style="11" customWidth="1"/>
    <col min="6664" max="6688" width="4" style="11" customWidth="1"/>
    <col min="6689" max="6689" width="3.7109375" style="11" customWidth="1"/>
    <col min="6690" max="6694" width="4" style="11" customWidth="1"/>
    <col min="6695" max="6695" width="10.5703125" style="11" customWidth="1"/>
    <col min="6696" max="6696" width="7.85546875" style="11" customWidth="1"/>
    <col min="6697" max="6697" width="5.5703125" style="11" customWidth="1"/>
    <col min="6698" max="6698" width="4.5703125" style="11" customWidth="1"/>
    <col min="6699" max="6699" width="10.140625" style="11" customWidth="1"/>
    <col min="6700" max="6700" width="7.85546875" style="11" customWidth="1"/>
    <col min="6701" max="6701" width="3.5703125" style="11" customWidth="1"/>
    <col min="6702" max="6915" width="9.140625" style="11"/>
    <col min="6916" max="6916" width="3.5703125" style="11" customWidth="1"/>
    <col min="6917" max="6917" width="19.140625" style="11" customWidth="1"/>
    <col min="6918" max="6918" width="18.85546875" style="11" customWidth="1"/>
    <col min="6919" max="6919" width="6" style="11" customWidth="1"/>
    <col min="6920" max="6944" width="4" style="11" customWidth="1"/>
    <col min="6945" max="6945" width="3.7109375" style="11" customWidth="1"/>
    <col min="6946" max="6950" width="4" style="11" customWidth="1"/>
    <col min="6951" max="6951" width="10.5703125" style="11" customWidth="1"/>
    <col min="6952" max="6952" width="7.85546875" style="11" customWidth="1"/>
    <col min="6953" max="6953" width="5.5703125" style="11" customWidth="1"/>
    <col min="6954" max="6954" width="4.5703125" style="11" customWidth="1"/>
    <col min="6955" max="6955" width="10.140625" style="11" customWidth="1"/>
    <col min="6956" max="6956" width="7.85546875" style="11" customWidth="1"/>
    <col min="6957" max="6957" width="3.5703125" style="11" customWidth="1"/>
    <col min="6958" max="7171" width="9.140625" style="11"/>
    <col min="7172" max="7172" width="3.5703125" style="11" customWidth="1"/>
    <col min="7173" max="7173" width="19.140625" style="11" customWidth="1"/>
    <col min="7174" max="7174" width="18.85546875" style="11" customWidth="1"/>
    <col min="7175" max="7175" width="6" style="11" customWidth="1"/>
    <col min="7176" max="7200" width="4" style="11" customWidth="1"/>
    <col min="7201" max="7201" width="3.7109375" style="11" customWidth="1"/>
    <col min="7202" max="7206" width="4" style="11" customWidth="1"/>
    <col min="7207" max="7207" width="10.5703125" style="11" customWidth="1"/>
    <col min="7208" max="7208" width="7.85546875" style="11" customWidth="1"/>
    <col min="7209" max="7209" width="5.5703125" style="11" customWidth="1"/>
    <col min="7210" max="7210" width="4.5703125" style="11" customWidth="1"/>
    <col min="7211" max="7211" width="10.140625" style="11" customWidth="1"/>
    <col min="7212" max="7212" width="7.85546875" style="11" customWidth="1"/>
    <col min="7213" max="7213" width="3.5703125" style="11" customWidth="1"/>
    <col min="7214" max="7427" width="9.140625" style="11"/>
    <col min="7428" max="7428" width="3.5703125" style="11" customWidth="1"/>
    <col min="7429" max="7429" width="19.140625" style="11" customWidth="1"/>
    <col min="7430" max="7430" width="18.85546875" style="11" customWidth="1"/>
    <col min="7431" max="7431" width="6" style="11" customWidth="1"/>
    <col min="7432" max="7456" width="4" style="11" customWidth="1"/>
    <col min="7457" max="7457" width="3.7109375" style="11" customWidth="1"/>
    <col min="7458" max="7462" width="4" style="11" customWidth="1"/>
    <col min="7463" max="7463" width="10.5703125" style="11" customWidth="1"/>
    <col min="7464" max="7464" width="7.85546875" style="11" customWidth="1"/>
    <col min="7465" max="7465" width="5.5703125" style="11" customWidth="1"/>
    <col min="7466" max="7466" width="4.5703125" style="11" customWidth="1"/>
    <col min="7467" max="7467" width="10.140625" style="11" customWidth="1"/>
    <col min="7468" max="7468" width="7.85546875" style="11" customWidth="1"/>
    <col min="7469" max="7469" width="3.5703125" style="11" customWidth="1"/>
    <col min="7470" max="7683" width="9.140625" style="11"/>
    <col min="7684" max="7684" width="3.5703125" style="11" customWidth="1"/>
    <col min="7685" max="7685" width="19.140625" style="11" customWidth="1"/>
    <col min="7686" max="7686" width="18.85546875" style="11" customWidth="1"/>
    <col min="7687" max="7687" width="6" style="11" customWidth="1"/>
    <col min="7688" max="7712" width="4" style="11" customWidth="1"/>
    <col min="7713" max="7713" width="3.7109375" style="11" customWidth="1"/>
    <col min="7714" max="7718" width="4" style="11" customWidth="1"/>
    <col min="7719" max="7719" width="10.5703125" style="11" customWidth="1"/>
    <col min="7720" max="7720" width="7.85546875" style="11" customWidth="1"/>
    <col min="7721" max="7721" width="5.5703125" style="11" customWidth="1"/>
    <col min="7722" max="7722" width="4.5703125" style="11" customWidth="1"/>
    <col min="7723" max="7723" width="10.140625" style="11" customWidth="1"/>
    <col min="7724" max="7724" width="7.85546875" style="11" customWidth="1"/>
    <col min="7725" max="7725" width="3.5703125" style="11" customWidth="1"/>
    <col min="7726" max="7939" width="9.140625" style="11"/>
    <col min="7940" max="7940" width="3.5703125" style="11" customWidth="1"/>
    <col min="7941" max="7941" width="19.140625" style="11" customWidth="1"/>
    <col min="7942" max="7942" width="18.85546875" style="11" customWidth="1"/>
    <col min="7943" max="7943" width="6" style="11" customWidth="1"/>
    <col min="7944" max="7968" width="4" style="11" customWidth="1"/>
    <col min="7969" max="7969" width="3.7109375" style="11" customWidth="1"/>
    <col min="7970" max="7974" width="4" style="11" customWidth="1"/>
    <col min="7975" max="7975" width="10.5703125" style="11" customWidth="1"/>
    <col min="7976" max="7976" width="7.85546875" style="11" customWidth="1"/>
    <col min="7977" max="7977" width="5.5703125" style="11" customWidth="1"/>
    <col min="7978" max="7978" width="4.5703125" style="11" customWidth="1"/>
    <col min="7979" max="7979" width="10.140625" style="11" customWidth="1"/>
    <col min="7980" max="7980" width="7.85546875" style="11" customWidth="1"/>
    <col min="7981" max="7981" width="3.5703125" style="11" customWidth="1"/>
    <col min="7982" max="8195" width="9.140625" style="11"/>
    <col min="8196" max="8196" width="3.5703125" style="11" customWidth="1"/>
    <col min="8197" max="8197" width="19.140625" style="11" customWidth="1"/>
    <col min="8198" max="8198" width="18.85546875" style="11" customWidth="1"/>
    <col min="8199" max="8199" width="6" style="11" customWidth="1"/>
    <col min="8200" max="8224" width="4" style="11" customWidth="1"/>
    <col min="8225" max="8225" width="3.7109375" style="11" customWidth="1"/>
    <col min="8226" max="8230" width="4" style="11" customWidth="1"/>
    <col min="8231" max="8231" width="10.5703125" style="11" customWidth="1"/>
    <col min="8232" max="8232" width="7.85546875" style="11" customWidth="1"/>
    <col min="8233" max="8233" width="5.5703125" style="11" customWidth="1"/>
    <col min="8234" max="8234" width="4.5703125" style="11" customWidth="1"/>
    <col min="8235" max="8235" width="10.140625" style="11" customWidth="1"/>
    <col min="8236" max="8236" width="7.85546875" style="11" customWidth="1"/>
    <col min="8237" max="8237" width="3.5703125" style="11" customWidth="1"/>
    <col min="8238" max="8451" width="9.140625" style="11"/>
    <col min="8452" max="8452" width="3.5703125" style="11" customWidth="1"/>
    <col min="8453" max="8453" width="19.140625" style="11" customWidth="1"/>
    <col min="8454" max="8454" width="18.85546875" style="11" customWidth="1"/>
    <col min="8455" max="8455" width="6" style="11" customWidth="1"/>
    <col min="8456" max="8480" width="4" style="11" customWidth="1"/>
    <col min="8481" max="8481" width="3.7109375" style="11" customWidth="1"/>
    <col min="8482" max="8486" width="4" style="11" customWidth="1"/>
    <col min="8487" max="8487" width="10.5703125" style="11" customWidth="1"/>
    <col min="8488" max="8488" width="7.85546875" style="11" customWidth="1"/>
    <col min="8489" max="8489" width="5.5703125" style="11" customWidth="1"/>
    <col min="8490" max="8490" width="4.5703125" style="11" customWidth="1"/>
    <col min="8491" max="8491" width="10.140625" style="11" customWidth="1"/>
    <col min="8492" max="8492" width="7.85546875" style="11" customWidth="1"/>
    <col min="8493" max="8493" width="3.5703125" style="11" customWidth="1"/>
    <col min="8494" max="8707" width="9.140625" style="11"/>
    <col min="8708" max="8708" width="3.5703125" style="11" customWidth="1"/>
    <col min="8709" max="8709" width="19.140625" style="11" customWidth="1"/>
    <col min="8710" max="8710" width="18.85546875" style="11" customWidth="1"/>
    <col min="8711" max="8711" width="6" style="11" customWidth="1"/>
    <col min="8712" max="8736" width="4" style="11" customWidth="1"/>
    <col min="8737" max="8737" width="3.7109375" style="11" customWidth="1"/>
    <col min="8738" max="8742" width="4" style="11" customWidth="1"/>
    <col min="8743" max="8743" width="10.5703125" style="11" customWidth="1"/>
    <col min="8744" max="8744" width="7.85546875" style="11" customWidth="1"/>
    <col min="8745" max="8745" width="5.5703125" style="11" customWidth="1"/>
    <col min="8746" max="8746" width="4.5703125" style="11" customWidth="1"/>
    <col min="8747" max="8747" width="10.140625" style="11" customWidth="1"/>
    <col min="8748" max="8748" width="7.85546875" style="11" customWidth="1"/>
    <col min="8749" max="8749" width="3.5703125" style="11" customWidth="1"/>
    <col min="8750" max="8963" width="9.140625" style="11"/>
    <col min="8964" max="8964" width="3.5703125" style="11" customWidth="1"/>
    <col min="8965" max="8965" width="19.140625" style="11" customWidth="1"/>
    <col min="8966" max="8966" width="18.85546875" style="11" customWidth="1"/>
    <col min="8967" max="8967" width="6" style="11" customWidth="1"/>
    <col min="8968" max="8992" width="4" style="11" customWidth="1"/>
    <col min="8993" max="8993" width="3.7109375" style="11" customWidth="1"/>
    <col min="8994" max="8998" width="4" style="11" customWidth="1"/>
    <col min="8999" max="8999" width="10.5703125" style="11" customWidth="1"/>
    <col min="9000" max="9000" width="7.85546875" style="11" customWidth="1"/>
    <col min="9001" max="9001" width="5.5703125" style="11" customWidth="1"/>
    <col min="9002" max="9002" width="4.5703125" style="11" customWidth="1"/>
    <col min="9003" max="9003" width="10.140625" style="11" customWidth="1"/>
    <col min="9004" max="9004" width="7.85546875" style="11" customWidth="1"/>
    <col min="9005" max="9005" width="3.5703125" style="11" customWidth="1"/>
    <col min="9006" max="9219" width="9.140625" style="11"/>
    <col min="9220" max="9220" width="3.5703125" style="11" customWidth="1"/>
    <col min="9221" max="9221" width="19.140625" style="11" customWidth="1"/>
    <col min="9222" max="9222" width="18.85546875" style="11" customWidth="1"/>
    <col min="9223" max="9223" width="6" style="11" customWidth="1"/>
    <col min="9224" max="9248" width="4" style="11" customWidth="1"/>
    <col min="9249" max="9249" width="3.7109375" style="11" customWidth="1"/>
    <col min="9250" max="9254" width="4" style="11" customWidth="1"/>
    <col min="9255" max="9255" width="10.5703125" style="11" customWidth="1"/>
    <col min="9256" max="9256" width="7.85546875" style="11" customWidth="1"/>
    <col min="9257" max="9257" width="5.5703125" style="11" customWidth="1"/>
    <col min="9258" max="9258" width="4.5703125" style="11" customWidth="1"/>
    <col min="9259" max="9259" width="10.140625" style="11" customWidth="1"/>
    <col min="9260" max="9260" width="7.85546875" style="11" customWidth="1"/>
    <col min="9261" max="9261" width="3.5703125" style="11" customWidth="1"/>
    <col min="9262" max="9475" width="9.140625" style="11"/>
    <col min="9476" max="9476" width="3.5703125" style="11" customWidth="1"/>
    <col min="9477" max="9477" width="19.140625" style="11" customWidth="1"/>
    <col min="9478" max="9478" width="18.85546875" style="11" customWidth="1"/>
    <col min="9479" max="9479" width="6" style="11" customWidth="1"/>
    <col min="9480" max="9504" width="4" style="11" customWidth="1"/>
    <col min="9505" max="9505" width="3.7109375" style="11" customWidth="1"/>
    <col min="9506" max="9510" width="4" style="11" customWidth="1"/>
    <col min="9511" max="9511" width="10.5703125" style="11" customWidth="1"/>
    <col min="9512" max="9512" width="7.85546875" style="11" customWidth="1"/>
    <col min="9513" max="9513" width="5.5703125" style="11" customWidth="1"/>
    <col min="9514" max="9514" width="4.5703125" style="11" customWidth="1"/>
    <col min="9515" max="9515" width="10.140625" style="11" customWidth="1"/>
    <col min="9516" max="9516" width="7.85546875" style="11" customWidth="1"/>
    <col min="9517" max="9517" width="3.5703125" style="11" customWidth="1"/>
    <col min="9518" max="9731" width="9.140625" style="11"/>
    <col min="9732" max="9732" width="3.5703125" style="11" customWidth="1"/>
    <col min="9733" max="9733" width="19.140625" style="11" customWidth="1"/>
    <col min="9734" max="9734" width="18.85546875" style="11" customWidth="1"/>
    <col min="9735" max="9735" width="6" style="11" customWidth="1"/>
    <col min="9736" max="9760" width="4" style="11" customWidth="1"/>
    <col min="9761" max="9761" width="3.7109375" style="11" customWidth="1"/>
    <col min="9762" max="9766" width="4" style="11" customWidth="1"/>
    <col min="9767" max="9767" width="10.5703125" style="11" customWidth="1"/>
    <col min="9768" max="9768" width="7.85546875" style="11" customWidth="1"/>
    <col min="9769" max="9769" width="5.5703125" style="11" customWidth="1"/>
    <col min="9770" max="9770" width="4.5703125" style="11" customWidth="1"/>
    <col min="9771" max="9771" width="10.140625" style="11" customWidth="1"/>
    <col min="9772" max="9772" width="7.85546875" style="11" customWidth="1"/>
    <col min="9773" max="9773" width="3.5703125" style="11" customWidth="1"/>
    <col min="9774" max="9987" width="9.140625" style="11"/>
    <col min="9988" max="9988" width="3.5703125" style="11" customWidth="1"/>
    <col min="9989" max="9989" width="19.140625" style="11" customWidth="1"/>
    <col min="9990" max="9990" width="18.85546875" style="11" customWidth="1"/>
    <col min="9991" max="9991" width="6" style="11" customWidth="1"/>
    <col min="9992" max="10016" width="4" style="11" customWidth="1"/>
    <col min="10017" max="10017" width="3.7109375" style="11" customWidth="1"/>
    <col min="10018" max="10022" width="4" style="11" customWidth="1"/>
    <col min="10023" max="10023" width="10.5703125" style="11" customWidth="1"/>
    <col min="10024" max="10024" width="7.85546875" style="11" customWidth="1"/>
    <col min="10025" max="10025" width="5.5703125" style="11" customWidth="1"/>
    <col min="10026" max="10026" width="4.5703125" style="11" customWidth="1"/>
    <col min="10027" max="10027" width="10.140625" style="11" customWidth="1"/>
    <col min="10028" max="10028" width="7.85546875" style="11" customWidth="1"/>
    <col min="10029" max="10029" width="3.5703125" style="11" customWidth="1"/>
    <col min="10030" max="10243" width="9.140625" style="11"/>
    <col min="10244" max="10244" width="3.5703125" style="11" customWidth="1"/>
    <col min="10245" max="10245" width="19.140625" style="11" customWidth="1"/>
    <col min="10246" max="10246" width="18.85546875" style="11" customWidth="1"/>
    <col min="10247" max="10247" width="6" style="11" customWidth="1"/>
    <col min="10248" max="10272" width="4" style="11" customWidth="1"/>
    <col min="10273" max="10273" width="3.7109375" style="11" customWidth="1"/>
    <col min="10274" max="10278" width="4" style="11" customWidth="1"/>
    <col min="10279" max="10279" width="10.5703125" style="11" customWidth="1"/>
    <col min="10280" max="10280" width="7.85546875" style="11" customWidth="1"/>
    <col min="10281" max="10281" width="5.5703125" style="11" customWidth="1"/>
    <col min="10282" max="10282" width="4.5703125" style="11" customWidth="1"/>
    <col min="10283" max="10283" width="10.140625" style="11" customWidth="1"/>
    <col min="10284" max="10284" width="7.85546875" style="11" customWidth="1"/>
    <col min="10285" max="10285" width="3.5703125" style="11" customWidth="1"/>
    <col min="10286" max="10499" width="9.140625" style="11"/>
    <col min="10500" max="10500" width="3.5703125" style="11" customWidth="1"/>
    <col min="10501" max="10501" width="19.140625" style="11" customWidth="1"/>
    <col min="10502" max="10502" width="18.85546875" style="11" customWidth="1"/>
    <col min="10503" max="10503" width="6" style="11" customWidth="1"/>
    <col min="10504" max="10528" width="4" style="11" customWidth="1"/>
    <col min="10529" max="10529" width="3.7109375" style="11" customWidth="1"/>
    <col min="10530" max="10534" width="4" style="11" customWidth="1"/>
    <col min="10535" max="10535" width="10.5703125" style="11" customWidth="1"/>
    <col min="10536" max="10536" width="7.85546875" style="11" customWidth="1"/>
    <col min="10537" max="10537" width="5.5703125" style="11" customWidth="1"/>
    <col min="10538" max="10538" width="4.5703125" style="11" customWidth="1"/>
    <col min="10539" max="10539" width="10.140625" style="11" customWidth="1"/>
    <col min="10540" max="10540" width="7.85546875" style="11" customWidth="1"/>
    <col min="10541" max="10541" width="3.5703125" style="11" customWidth="1"/>
    <col min="10542" max="10755" width="9.140625" style="11"/>
    <col min="10756" max="10756" width="3.5703125" style="11" customWidth="1"/>
    <col min="10757" max="10757" width="19.140625" style="11" customWidth="1"/>
    <col min="10758" max="10758" width="18.85546875" style="11" customWidth="1"/>
    <col min="10759" max="10759" width="6" style="11" customWidth="1"/>
    <col min="10760" max="10784" width="4" style="11" customWidth="1"/>
    <col min="10785" max="10785" width="3.7109375" style="11" customWidth="1"/>
    <col min="10786" max="10790" width="4" style="11" customWidth="1"/>
    <col min="10791" max="10791" width="10.5703125" style="11" customWidth="1"/>
    <col min="10792" max="10792" width="7.85546875" style="11" customWidth="1"/>
    <col min="10793" max="10793" width="5.5703125" style="11" customWidth="1"/>
    <col min="10794" max="10794" width="4.5703125" style="11" customWidth="1"/>
    <col min="10795" max="10795" width="10.140625" style="11" customWidth="1"/>
    <col min="10796" max="10796" width="7.85546875" style="11" customWidth="1"/>
    <col min="10797" max="10797" width="3.5703125" style="11" customWidth="1"/>
    <col min="10798" max="11011" width="9.140625" style="11"/>
    <col min="11012" max="11012" width="3.5703125" style="11" customWidth="1"/>
    <col min="11013" max="11013" width="19.140625" style="11" customWidth="1"/>
    <col min="11014" max="11014" width="18.85546875" style="11" customWidth="1"/>
    <col min="11015" max="11015" width="6" style="11" customWidth="1"/>
    <col min="11016" max="11040" width="4" style="11" customWidth="1"/>
    <col min="11041" max="11041" width="3.7109375" style="11" customWidth="1"/>
    <col min="11042" max="11046" width="4" style="11" customWidth="1"/>
    <col min="11047" max="11047" width="10.5703125" style="11" customWidth="1"/>
    <col min="11048" max="11048" width="7.85546875" style="11" customWidth="1"/>
    <col min="11049" max="11049" width="5.5703125" style="11" customWidth="1"/>
    <col min="11050" max="11050" width="4.5703125" style="11" customWidth="1"/>
    <col min="11051" max="11051" width="10.140625" style="11" customWidth="1"/>
    <col min="11052" max="11052" width="7.85546875" style="11" customWidth="1"/>
    <col min="11053" max="11053" width="3.5703125" style="11" customWidth="1"/>
    <col min="11054" max="11267" width="9.140625" style="11"/>
    <col min="11268" max="11268" width="3.5703125" style="11" customWidth="1"/>
    <col min="11269" max="11269" width="19.140625" style="11" customWidth="1"/>
    <col min="11270" max="11270" width="18.85546875" style="11" customWidth="1"/>
    <col min="11271" max="11271" width="6" style="11" customWidth="1"/>
    <col min="11272" max="11296" width="4" style="11" customWidth="1"/>
    <col min="11297" max="11297" width="3.7109375" style="11" customWidth="1"/>
    <col min="11298" max="11302" width="4" style="11" customWidth="1"/>
    <col min="11303" max="11303" width="10.5703125" style="11" customWidth="1"/>
    <col min="11304" max="11304" width="7.85546875" style="11" customWidth="1"/>
    <col min="11305" max="11305" width="5.5703125" style="11" customWidth="1"/>
    <col min="11306" max="11306" width="4.5703125" style="11" customWidth="1"/>
    <col min="11307" max="11307" width="10.140625" style="11" customWidth="1"/>
    <col min="11308" max="11308" width="7.85546875" style="11" customWidth="1"/>
    <col min="11309" max="11309" width="3.5703125" style="11" customWidth="1"/>
    <col min="11310" max="11523" width="9.140625" style="11"/>
    <col min="11524" max="11524" width="3.5703125" style="11" customWidth="1"/>
    <col min="11525" max="11525" width="19.140625" style="11" customWidth="1"/>
    <col min="11526" max="11526" width="18.85546875" style="11" customWidth="1"/>
    <col min="11527" max="11527" width="6" style="11" customWidth="1"/>
    <col min="11528" max="11552" width="4" style="11" customWidth="1"/>
    <col min="11553" max="11553" width="3.7109375" style="11" customWidth="1"/>
    <col min="11554" max="11558" width="4" style="11" customWidth="1"/>
    <col min="11559" max="11559" width="10.5703125" style="11" customWidth="1"/>
    <col min="11560" max="11560" width="7.85546875" style="11" customWidth="1"/>
    <col min="11561" max="11561" width="5.5703125" style="11" customWidth="1"/>
    <col min="11562" max="11562" width="4.5703125" style="11" customWidth="1"/>
    <col min="11563" max="11563" width="10.140625" style="11" customWidth="1"/>
    <col min="11564" max="11564" width="7.85546875" style="11" customWidth="1"/>
    <col min="11565" max="11565" width="3.5703125" style="11" customWidth="1"/>
    <col min="11566" max="11779" width="9.140625" style="11"/>
    <col min="11780" max="11780" width="3.5703125" style="11" customWidth="1"/>
    <col min="11781" max="11781" width="19.140625" style="11" customWidth="1"/>
    <col min="11782" max="11782" width="18.85546875" style="11" customWidth="1"/>
    <col min="11783" max="11783" width="6" style="11" customWidth="1"/>
    <col min="11784" max="11808" width="4" style="11" customWidth="1"/>
    <col min="11809" max="11809" width="3.7109375" style="11" customWidth="1"/>
    <col min="11810" max="11814" width="4" style="11" customWidth="1"/>
    <col min="11815" max="11815" width="10.5703125" style="11" customWidth="1"/>
    <col min="11816" max="11816" width="7.85546875" style="11" customWidth="1"/>
    <col min="11817" max="11817" width="5.5703125" style="11" customWidth="1"/>
    <col min="11818" max="11818" width="4.5703125" style="11" customWidth="1"/>
    <col min="11819" max="11819" width="10.140625" style="11" customWidth="1"/>
    <col min="11820" max="11820" width="7.85546875" style="11" customWidth="1"/>
    <col min="11821" max="11821" width="3.5703125" style="11" customWidth="1"/>
    <col min="11822" max="12035" width="9.140625" style="11"/>
    <col min="12036" max="12036" width="3.5703125" style="11" customWidth="1"/>
    <col min="12037" max="12037" width="19.140625" style="11" customWidth="1"/>
    <col min="12038" max="12038" width="18.85546875" style="11" customWidth="1"/>
    <col min="12039" max="12039" width="6" style="11" customWidth="1"/>
    <col min="12040" max="12064" width="4" style="11" customWidth="1"/>
    <col min="12065" max="12065" width="3.7109375" style="11" customWidth="1"/>
    <col min="12066" max="12070" width="4" style="11" customWidth="1"/>
    <col min="12071" max="12071" width="10.5703125" style="11" customWidth="1"/>
    <col min="12072" max="12072" width="7.85546875" style="11" customWidth="1"/>
    <col min="12073" max="12073" width="5.5703125" style="11" customWidth="1"/>
    <col min="12074" max="12074" width="4.5703125" style="11" customWidth="1"/>
    <col min="12075" max="12075" width="10.140625" style="11" customWidth="1"/>
    <col min="12076" max="12076" width="7.85546875" style="11" customWidth="1"/>
    <col min="12077" max="12077" width="3.5703125" style="11" customWidth="1"/>
    <col min="12078" max="12291" width="9.140625" style="11"/>
    <col min="12292" max="12292" width="3.5703125" style="11" customWidth="1"/>
    <col min="12293" max="12293" width="19.140625" style="11" customWidth="1"/>
    <col min="12294" max="12294" width="18.85546875" style="11" customWidth="1"/>
    <col min="12295" max="12295" width="6" style="11" customWidth="1"/>
    <col min="12296" max="12320" width="4" style="11" customWidth="1"/>
    <col min="12321" max="12321" width="3.7109375" style="11" customWidth="1"/>
    <col min="12322" max="12326" width="4" style="11" customWidth="1"/>
    <col min="12327" max="12327" width="10.5703125" style="11" customWidth="1"/>
    <col min="12328" max="12328" width="7.85546875" style="11" customWidth="1"/>
    <col min="12329" max="12329" width="5.5703125" style="11" customWidth="1"/>
    <col min="12330" max="12330" width="4.5703125" style="11" customWidth="1"/>
    <col min="12331" max="12331" width="10.140625" style="11" customWidth="1"/>
    <col min="12332" max="12332" width="7.85546875" style="11" customWidth="1"/>
    <col min="12333" max="12333" width="3.5703125" style="11" customWidth="1"/>
    <col min="12334" max="12547" width="9.140625" style="11"/>
    <col min="12548" max="12548" width="3.5703125" style="11" customWidth="1"/>
    <col min="12549" max="12549" width="19.140625" style="11" customWidth="1"/>
    <col min="12550" max="12550" width="18.85546875" style="11" customWidth="1"/>
    <col min="12551" max="12551" width="6" style="11" customWidth="1"/>
    <col min="12552" max="12576" width="4" style="11" customWidth="1"/>
    <col min="12577" max="12577" width="3.7109375" style="11" customWidth="1"/>
    <col min="12578" max="12582" width="4" style="11" customWidth="1"/>
    <col min="12583" max="12583" width="10.5703125" style="11" customWidth="1"/>
    <col min="12584" max="12584" width="7.85546875" style="11" customWidth="1"/>
    <col min="12585" max="12585" width="5.5703125" style="11" customWidth="1"/>
    <col min="12586" max="12586" width="4.5703125" style="11" customWidth="1"/>
    <col min="12587" max="12587" width="10.140625" style="11" customWidth="1"/>
    <col min="12588" max="12588" width="7.85546875" style="11" customWidth="1"/>
    <col min="12589" max="12589" width="3.5703125" style="11" customWidth="1"/>
    <col min="12590" max="12803" width="9.140625" style="11"/>
    <col min="12804" max="12804" width="3.5703125" style="11" customWidth="1"/>
    <col min="12805" max="12805" width="19.140625" style="11" customWidth="1"/>
    <col min="12806" max="12806" width="18.85546875" style="11" customWidth="1"/>
    <col min="12807" max="12807" width="6" style="11" customWidth="1"/>
    <col min="12808" max="12832" width="4" style="11" customWidth="1"/>
    <col min="12833" max="12833" width="3.7109375" style="11" customWidth="1"/>
    <col min="12834" max="12838" width="4" style="11" customWidth="1"/>
    <col min="12839" max="12839" width="10.5703125" style="11" customWidth="1"/>
    <col min="12840" max="12840" width="7.85546875" style="11" customWidth="1"/>
    <col min="12841" max="12841" width="5.5703125" style="11" customWidth="1"/>
    <col min="12842" max="12842" width="4.5703125" style="11" customWidth="1"/>
    <col min="12843" max="12843" width="10.140625" style="11" customWidth="1"/>
    <col min="12844" max="12844" width="7.85546875" style="11" customWidth="1"/>
    <col min="12845" max="12845" width="3.5703125" style="11" customWidth="1"/>
    <col min="12846" max="13059" width="9.140625" style="11"/>
    <col min="13060" max="13060" width="3.5703125" style="11" customWidth="1"/>
    <col min="13061" max="13061" width="19.140625" style="11" customWidth="1"/>
    <col min="13062" max="13062" width="18.85546875" style="11" customWidth="1"/>
    <col min="13063" max="13063" width="6" style="11" customWidth="1"/>
    <col min="13064" max="13088" width="4" style="11" customWidth="1"/>
    <col min="13089" max="13089" width="3.7109375" style="11" customWidth="1"/>
    <col min="13090" max="13094" width="4" style="11" customWidth="1"/>
    <col min="13095" max="13095" width="10.5703125" style="11" customWidth="1"/>
    <col min="13096" max="13096" width="7.85546875" style="11" customWidth="1"/>
    <col min="13097" max="13097" width="5.5703125" style="11" customWidth="1"/>
    <col min="13098" max="13098" width="4.5703125" style="11" customWidth="1"/>
    <col min="13099" max="13099" width="10.140625" style="11" customWidth="1"/>
    <col min="13100" max="13100" width="7.85546875" style="11" customWidth="1"/>
    <col min="13101" max="13101" width="3.5703125" style="11" customWidth="1"/>
    <col min="13102" max="13315" width="9.140625" style="11"/>
    <col min="13316" max="13316" width="3.5703125" style="11" customWidth="1"/>
    <col min="13317" max="13317" width="19.140625" style="11" customWidth="1"/>
    <col min="13318" max="13318" width="18.85546875" style="11" customWidth="1"/>
    <col min="13319" max="13319" width="6" style="11" customWidth="1"/>
    <col min="13320" max="13344" width="4" style="11" customWidth="1"/>
    <col min="13345" max="13345" width="3.7109375" style="11" customWidth="1"/>
    <col min="13346" max="13350" width="4" style="11" customWidth="1"/>
    <col min="13351" max="13351" width="10.5703125" style="11" customWidth="1"/>
    <col min="13352" max="13352" width="7.85546875" style="11" customWidth="1"/>
    <col min="13353" max="13353" width="5.5703125" style="11" customWidth="1"/>
    <col min="13354" max="13354" width="4.5703125" style="11" customWidth="1"/>
    <col min="13355" max="13355" width="10.140625" style="11" customWidth="1"/>
    <col min="13356" max="13356" width="7.85546875" style="11" customWidth="1"/>
    <col min="13357" max="13357" width="3.5703125" style="11" customWidth="1"/>
    <col min="13358" max="13571" width="9.140625" style="11"/>
    <col min="13572" max="13572" width="3.5703125" style="11" customWidth="1"/>
    <col min="13573" max="13573" width="19.140625" style="11" customWidth="1"/>
    <col min="13574" max="13574" width="18.85546875" style="11" customWidth="1"/>
    <col min="13575" max="13575" width="6" style="11" customWidth="1"/>
    <col min="13576" max="13600" width="4" style="11" customWidth="1"/>
    <col min="13601" max="13601" width="3.7109375" style="11" customWidth="1"/>
    <col min="13602" max="13606" width="4" style="11" customWidth="1"/>
    <col min="13607" max="13607" width="10.5703125" style="11" customWidth="1"/>
    <col min="13608" max="13608" width="7.85546875" style="11" customWidth="1"/>
    <col min="13609" max="13609" width="5.5703125" style="11" customWidth="1"/>
    <col min="13610" max="13610" width="4.5703125" style="11" customWidth="1"/>
    <col min="13611" max="13611" width="10.140625" style="11" customWidth="1"/>
    <col min="13612" max="13612" width="7.85546875" style="11" customWidth="1"/>
    <col min="13613" max="13613" width="3.5703125" style="11" customWidth="1"/>
    <col min="13614" max="13827" width="9.140625" style="11"/>
    <col min="13828" max="13828" width="3.5703125" style="11" customWidth="1"/>
    <col min="13829" max="13829" width="19.140625" style="11" customWidth="1"/>
    <col min="13830" max="13830" width="18.85546875" style="11" customWidth="1"/>
    <col min="13831" max="13831" width="6" style="11" customWidth="1"/>
    <col min="13832" max="13856" width="4" style="11" customWidth="1"/>
    <col min="13857" max="13857" width="3.7109375" style="11" customWidth="1"/>
    <col min="13858" max="13862" width="4" style="11" customWidth="1"/>
    <col min="13863" max="13863" width="10.5703125" style="11" customWidth="1"/>
    <col min="13864" max="13864" width="7.85546875" style="11" customWidth="1"/>
    <col min="13865" max="13865" width="5.5703125" style="11" customWidth="1"/>
    <col min="13866" max="13866" width="4.5703125" style="11" customWidth="1"/>
    <col min="13867" max="13867" width="10.140625" style="11" customWidth="1"/>
    <col min="13868" max="13868" width="7.85546875" style="11" customWidth="1"/>
    <col min="13869" max="13869" width="3.5703125" style="11" customWidth="1"/>
    <col min="13870" max="14083" width="9.140625" style="11"/>
    <col min="14084" max="14084" width="3.5703125" style="11" customWidth="1"/>
    <col min="14085" max="14085" width="19.140625" style="11" customWidth="1"/>
    <col min="14086" max="14086" width="18.85546875" style="11" customWidth="1"/>
    <col min="14087" max="14087" width="6" style="11" customWidth="1"/>
    <col min="14088" max="14112" width="4" style="11" customWidth="1"/>
    <col min="14113" max="14113" width="3.7109375" style="11" customWidth="1"/>
    <col min="14114" max="14118" width="4" style="11" customWidth="1"/>
    <col min="14119" max="14119" width="10.5703125" style="11" customWidth="1"/>
    <col min="14120" max="14120" width="7.85546875" style="11" customWidth="1"/>
    <col min="14121" max="14121" width="5.5703125" style="11" customWidth="1"/>
    <col min="14122" max="14122" width="4.5703125" style="11" customWidth="1"/>
    <col min="14123" max="14123" width="10.140625" style="11" customWidth="1"/>
    <col min="14124" max="14124" width="7.85546875" style="11" customWidth="1"/>
    <col min="14125" max="14125" width="3.5703125" style="11" customWidth="1"/>
    <col min="14126" max="14339" width="9.140625" style="11"/>
    <col min="14340" max="14340" width="3.5703125" style="11" customWidth="1"/>
    <col min="14341" max="14341" width="19.140625" style="11" customWidth="1"/>
    <col min="14342" max="14342" width="18.85546875" style="11" customWidth="1"/>
    <col min="14343" max="14343" width="6" style="11" customWidth="1"/>
    <col min="14344" max="14368" width="4" style="11" customWidth="1"/>
    <col min="14369" max="14369" width="3.7109375" style="11" customWidth="1"/>
    <col min="14370" max="14374" width="4" style="11" customWidth="1"/>
    <col min="14375" max="14375" width="10.5703125" style="11" customWidth="1"/>
    <col min="14376" max="14376" width="7.85546875" style="11" customWidth="1"/>
    <col min="14377" max="14377" width="5.5703125" style="11" customWidth="1"/>
    <col min="14378" max="14378" width="4.5703125" style="11" customWidth="1"/>
    <col min="14379" max="14379" width="10.140625" style="11" customWidth="1"/>
    <col min="14380" max="14380" width="7.85546875" style="11" customWidth="1"/>
    <col min="14381" max="14381" width="3.5703125" style="11" customWidth="1"/>
    <col min="14382" max="14595" width="9.140625" style="11"/>
    <col min="14596" max="14596" width="3.5703125" style="11" customWidth="1"/>
    <col min="14597" max="14597" width="19.140625" style="11" customWidth="1"/>
    <col min="14598" max="14598" width="18.85546875" style="11" customWidth="1"/>
    <col min="14599" max="14599" width="6" style="11" customWidth="1"/>
    <col min="14600" max="14624" width="4" style="11" customWidth="1"/>
    <col min="14625" max="14625" width="3.7109375" style="11" customWidth="1"/>
    <col min="14626" max="14630" width="4" style="11" customWidth="1"/>
    <col min="14631" max="14631" width="10.5703125" style="11" customWidth="1"/>
    <col min="14632" max="14632" width="7.85546875" style="11" customWidth="1"/>
    <col min="14633" max="14633" width="5.5703125" style="11" customWidth="1"/>
    <col min="14634" max="14634" width="4.5703125" style="11" customWidth="1"/>
    <col min="14635" max="14635" width="10.140625" style="11" customWidth="1"/>
    <col min="14636" max="14636" width="7.85546875" style="11" customWidth="1"/>
    <col min="14637" max="14637" width="3.5703125" style="11" customWidth="1"/>
    <col min="14638" max="14851" width="9.140625" style="11"/>
    <col min="14852" max="14852" width="3.5703125" style="11" customWidth="1"/>
    <col min="14853" max="14853" width="19.140625" style="11" customWidth="1"/>
    <col min="14854" max="14854" width="18.85546875" style="11" customWidth="1"/>
    <col min="14855" max="14855" width="6" style="11" customWidth="1"/>
    <col min="14856" max="14880" width="4" style="11" customWidth="1"/>
    <col min="14881" max="14881" width="3.7109375" style="11" customWidth="1"/>
    <col min="14882" max="14886" width="4" style="11" customWidth="1"/>
    <col min="14887" max="14887" width="10.5703125" style="11" customWidth="1"/>
    <col min="14888" max="14888" width="7.85546875" style="11" customWidth="1"/>
    <col min="14889" max="14889" width="5.5703125" style="11" customWidth="1"/>
    <col min="14890" max="14890" width="4.5703125" style="11" customWidth="1"/>
    <col min="14891" max="14891" width="10.140625" style="11" customWidth="1"/>
    <col min="14892" max="14892" width="7.85546875" style="11" customWidth="1"/>
    <col min="14893" max="14893" width="3.5703125" style="11" customWidth="1"/>
    <col min="14894" max="15107" width="9.140625" style="11"/>
    <col min="15108" max="15108" width="3.5703125" style="11" customWidth="1"/>
    <col min="15109" max="15109" width="19.140625" style="11" customWidth="1"/>
    <col min="15110" max="15110" width="18.85546875" style="11" customWidth="1"/>
    <col min="15111" max="15111" width="6" style="11" customWidth="1"/>
    <col min="15112" max="15136" width="4" style="11" customWidth="1"/>
    <col min="15137" max="15137" width="3.7109375" style="11" customWidth="1"/>
    <col min="15138" max="15142" width="4" style="11" customWidth="1"/>
    <col min="15143" max="15143" width="10.5703125" style="11" customWidth="1"/>
    <col min="15144" max="15144" width="7.85546875" style="11" customWidth="1"/>
    <col min="15145" max="15145" width="5.5703125" style="11" customWidth="1"/>
    <col min="15146" max="15146" width="4.5703125" style="11" customWidth="1"/>
    <col min="15147" max="15147" width="10.140625" style="11" customWidth="1"/>
    <col min="15148" max="15148" width="7.85546875" style="11" customWidth="1"/>
    <col min="15149" max="15149" width="3.5703125" style="11" customWidth="1"/>
    <col min="15150" max="15363" width="9.140625" style="11"/>
    <col min="15364" max="15364" width="3.5703125" style="11" customWidth="1"/>
    <col min="15365" max="15365" width="19.140625" style="11" customWidth="1"/>
    <col min="15366" max="15366" width="18.85546875" style="11" customWidth="1"/>
    <col min="15367" max="15367" width="6" style="11" customWidth="1"/>
    <col min="15368" max="15392" width="4" style="11" customWidth="1"/>
    <col min="15393" max="15393" width="3.7109375" style="11" customWidth="1"/>
    <col min="15394" max="15398" width="4" style="11" customWidth="1"/>
    <col min="15399" max="15399" width="10.5703125" style="11" customWidth="1"/>
    <col min="15400" max="15400" width="7.85546875" style="11" customWidth="1"/>
    <col min="15401" max="15401" width="5.5703125" style="11" customWidth="1"/>
    <col min="15402" max="15402" width="4.5703125" style="11" customWidth="1"/>
    <col min="15403" max="15403" width="10.140625" style="11" customWidth="1"/>
    <col min="15404" max="15404" width="7.85546875" style="11" customWidth="1"/>
    <col min="15405" max="15405" width="3.5703125" style="11" customWidth="1"/>
    <col min="15406" max="15619" width="9.140625" style="11"/>
    <col min="15620" max="15620" width="3.5703125" style="11" customWidth="1"/>
    <col min="15621" max="15621" width="19.140625" style="11" customWidth="1"/>
    <col min="15622" max="15622" width="18.85546875" style="11" customWidth="1"/>
    <col min="15623" max="15623" width="6" style="11" customWidth="1"/>
    <col min="15624" max="15648" width="4" style="11" customWidth="1"/>
    <col min="15649" max="15649" width="3.7109375" style="11" customWidth="1"/>
    <col min="15650" max="15654" width="4" style="11" customWidth="1"/>
    <col min="15655" max="15655" width="10.5703125" style="11" customWidth="1"/>
    <col min="15656" max="15656" width="7.85546875" style="11" customWidth="1"/>
    <col min="15657" max="15657" width="5.5703125" style="11" customWidth="1"/>
    <col min="15658" max="15658" width="4.5703125" style="11" customWidth="1"/>
    <col min="15659" max="15659" width="10.140625" style="11" customWidth="1"/>
    <col min="15660" max="15660" width="7.85546875" style="11" customWidth="1"/>
    <col min="15661" max="15661" width="3.5703125" style="11" customWidth="1"/>
    <col min="15662" max="15875" width="9.140625" style="11"/>
    <col min="15876" max="15876" width="3.5703125" style="11" customWidth="1"/>
    <col min="15877" max="15877" width="19.140625" style="11" customWidth="1"/>
    <col min="15878" max="15878" width="18.85546875" style="11" customWidth="1"/>
    <col min="15879" max="15879" width="6" style="11" customWidth="1"/>
    <col min="15880" max="15904" width="4" style="11" customWidth="1"/>
    <col min="15905" max="15905" width="3.7109375" style="11" customWidth="1"/>
    <col min="15906" max="15910" width="4" style="11" customWidth="1"/>
    <col min="15911" max="15911" width="10.5703125" style="11" customWidth="1"/>
    <col min="15912" max="15912" width="7.85546875" style="11" customWidth="1"/>
    <col min="15913" max="15913" width="5.5703125" style="11" customWidth="1"/>
    <col min="15914" max="15914" width="4.5703125" style="11" customWidth="1"/>
    <col min="15915" max="15915" width="10.140625" style="11" customWidth="1"/>
    <col min="15916" max="15916" width="7.85546875" style="11" customWidth="1"/>
    <col min="15917" max="15917" width="3.5703125" style="11" customWidth="1"/>
    <col min="15918" max="16131" width="9.140625" style="11"/>
    <col min="16132" max="16132" width="3.5703125" style="11" customWidth="1"/>
    <col min="16133" max="16133" width="19.140625" style="11" customWidth="1"/>
    <col min="16134" max="16134" width="18.85546875" style="11" customWidth="1"/>
    <col min="16135" max="16135" width="6" style="11" customWidth="1"/>
    <col min="16136" max="16160" width="4" style="11" customWidth="1"/>
    <col min="16161" max="16161" width="3.7109375" style="11" customWidth="1"/>
    <col min="16162" max="16166" width="4" style="11" customWidth="1"/>
    <col min="16167" max="16167" width="10.5703125" style="11" customWidth="1"/>
    <col min="16168" max="16168" width="7.85546875" style="11" customWidth="1"/>
    <col min="16169" max="16169" width="5.5703125" style="11" customWidth="1"/>
    <col min="16170" max="16170" width="4.5703125" style="11" customWidth="1"/>
    <col min="16171" max="16171" width="10.140625" style="11" customWidth="1"/>
    <col min="16172" max="16172" width="7.85546875" style="11" customWidth="1"/>
    <col min="16173" max="16173" width="3.5703125" style="11" customWidth="1"/>
    <col min="16174" max="16384" width="9.140625" style="11"/>
  </cols>
  <sheetData>
    <row r="1" spans="1:46" ht="20.25" hidden="1" customHeight="1" x14ac:dyDescent="0.25">
      <c r="A1" s="13"/>
      <c r="B1" s="13"/>
      <c r="C1" s="14"/>
      <c r="D1" s="15"/>
      <c r="E1" s="59" t="s">
        <v>0</v>
      </c>
      <c r="F1" s="60"/>
      <c r="G1" s="60"/>
      <c r="H1" s="60"/>
      <c r="I1" s="61"/>
      <c r="J1" s="16">
        <v>31</v>
      </c>
      <c r="K1" s="62" t="s">
        <v>1</v>
      </c>
      <c r="L1" s="63"/>
      <c r="M1" s="63"/>
      <c r="N1" s="63"/>
      <c r="O1" s="63"/>
      <c r="P1" s="63"/>
      <c r="Q1" s="63"/>
      <c r="R1" s="64"/>
      <c r="S1" s="17">
        <v>4</v>
      </c>
      <c r="T1" s="18"/>
    </row>
    <row r="2" spans="1:46" ht="22.5" customHeight="1" x14ac:dyDescent="0.25">
      <c r="A2" s="54" t="s">
        <v>2</v>
      </c>
      <c r="B2" s="54" t="s">
        <v>3</v>
      </c>
      <c r="C2" s="54" t="s">
        <v>4</v>
      </c>
      <c r="D2" s="54" t="s">
        <v>5</v>
      </c>
      <c r="E2" s="56" t="s">
        <v>6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  <c r="AJ2" s="48" t="s">
        <v>7</v>
      </c>
      <c r="AK2" s="48" t="s">
        <v>8</v>
      </c>
      <c r="AL2" s="48" t="s">
        <v>9</v>
      </c>
      <c r="AM2" s="51" t="s">
        <v>10</v>
      </c>
      <c r="AN2" s="48" t="s">
        <v>11</v>
      </c>
      <c r="AO2" s="48" t="s">
        <v>12</v>
      </c>
      <c r="AP2" s="48" t="s">
        <v>13</v>
      </c>
      <c r="AQ2" s="48" t="s">
        <v>14</v>
      </c>
      <c r="AR2" s="48" t="s">
        <v>15</v>
      </c>
      <c r="AS2" s="65" t="s">
        <v>16</v>
      </c>
    </row>
    <row r="3" spans="1:46" ht="28.5" hidden="1" customHeight="1" x14ac:dyDescent="0.25">
      <c r="A3" s="54"/>
      <c r="B3" s="54"/>
      <c r="C3" s="54"/>
      <c r="D3" s="54"/>
      <c r="E3" s="19" t="e">
        <f t="shared" ref="E3:AI3" si="0">IF(COLUMN()-Toffset&lt;=Tdays,1,0)</f>
        <v>#NAME?</v>
      </c>
      <c r="F3" s="19" t="e">
        <f>IF(COLUMN()-Toffset&lt;=Tdays,1,0)</f>
        <v>#NAME?</v>
      </c>
      <c r="G3" s="19" t="e">
        <f t="shared" si="0"/>
        <v>#NAME?</v>
      </c>
      <c r="H3" s="19" t="e">
        <f>IF(COLUMN()-Toffset&lt;=Tdays,1,0)</f>
        <v>#NAME?</v>
      </c>
      <c r="I3" s="19" t="e">
        <f t="shared" si="0"/>
        <v>#NAME?</v>
      </c>
      <c r="J3" s="19" t="e">
        <f t="shared" si="0"/>
        <v>#NAME?</v>
      </c>
      <c r="K3" s="19" t="e">
        <f t="shared" si="0"/>
        <v>#NAME?</v>
      </c>
      <c r="L3" s="19" t="e">
        <f t="shared" si="0"/>
        <v>#NAME?</v>
      </c>
      <c r="M3" s="19" t="e">
        <f t="shared" si="0"/>
        <v>#NAME?</v>
      </c>
      <c r="N3" s="19" t="e">
        <f t="shared" si="0"/>
        <v>#NAME?</v>
      </c>
      <c r="O3" s="19" t="e">
        <f t="shared" si="0"/>
        <v>#NAME?</v>
      </c>
      <c r="P3" s="19" t="e">
        <f t="shared" si="0"/>
        <v>#NAME?</v>
      </c>
      <c r="Q3" s="19" t="e">
        <f t="shared" si="0"/>
        <v>#NAME?</v>
      </c>
      <c r="R3" s="19" t="e">
        <f t="shared" si="0"/>
        <v>#NAME?</v>
      </c>
      <c r="S3" s="19" t="e">
        <f t="shared" si="0"/>
        <v>#NAME?</v>
      </c>
      <c r="T3" s="19" t="e">
        <f t="shared" si="0"/>
        <v>#NAME?</v>
      </c>
      <c r="U3" s="19" t="e">
        <f t="shared" si="0"/>
        <v>#NAME?</v>
      </c>
      <c r="V3" s="19" t="e">
        <f t="shared" si="0"/>
        <v>#NAME?</v>
      </c>
      <c r="W3" s="19" t="e">
        <f t="shared" si="0"/>
        <v>#NAME?</v>
      </c>
      <c r="X3" s="19" t="e">
        <f t="shared" si="0"/>
        <v>#NAME?</v>
      </c>
      <c r="Y3" s="19" t="e">
        <f t="shared" si="0"/>
        <v>#NAME?</v>
      </c>
      <c r="Z3" s="19" t="e">
        <f t="shared" si="0"/>
        <v>#NAME?</v>
      </c>
      <c r="AA3" s="19" t="e">
        <f t="shared" si="0"/>
        <v>#NAME?</v>
      </c>
      <c r="AB3" s="19" t="e">
        <f t="shared" si="0"/>
        <v>#NAME?</v>
      </c>
      <c r="AC3" s="19" t="e">
        <f t="shared" si="0"/>
        <v>#NAME?</v>
      </c>
      <c r="AD3" s="19" t="e">
        <f t="shared" si="0"/>
        <v>#NAME?</v>
      </c>
      <c r="AE3" s="19" t="e">
        <f t="shared" si="0"/>
        <v>#NAME?</v>
      </c>
      <c r="AF3" s="19" t="e">
        <f t="shared" si="0"/>
        <v>#NAME?</v>
      </c>
      <c r="AG3" s="19" t="e">
        <f t="shared" si="0"/>
        <v>#NAME?</v>
      </c>
      <c r="AH3" s="19" t="e">
        <f t="shared" si="0"/>
        <v>#NAME?</v>
      </c>
      <c r="AI3" s="19" t="e">
        <f t="shared" si="0"/>
        <v>#NAME?</v>
      </c>
      <c r="AJ3" s="49"/>
      <c r="AK3" s="49"/>
      <c r="AL3" s="49"/>
      <c r="AM3" s="52"/>
      <c r="AN3" s="49"/>
      <c r="AO3" s="49"/>
      <c r="AP3" s="49"/>
      <c r="AQ3" s="49"/>
      <c r="AR3" s="49"/>
      <c r="AS3" s="66"/>
    </row>
    <row r="4" spans="1:46" ht="57.75" customHeight="1" x14ac:dyDescent="0.25">
      <c r="A4" s="55"/>
      <c r="B4" s="55"/>
      <c r="C4" s="55"/>
      <c r="D4" s="55"/>
      <c r="E4" s="20">
        <v>42370</v>
      </c>
      <c r="F4" s="20">
        <f>E4+1</f>
        <v>42371</v>
      </c>
      <c r="G4" s="20">
        <f t="shared" ref="G4:AI4" si="1">F4+1</f>
        <v>42372</v>
      </c>
      <c r="H4" s="20">
        <f t="shared" si="1"/>
        <v>42373</v>
      </c>
      <c r="I4" s="20">
        <f t="shared" si="1"/>
        <v>42374</v>
      </c>
      <c r="J4" s="20">
        <f t="shared" si="1"/>
        <v>42375</v>
      </c>
      <c r="K4" s="20">
        <f t="shared" si="1"/>
        <v>42376</v>
      </c>
      <c r="L4" s="20">
        <f t="shared" si="1"/>
        <v>42377</v>
      </c>
      <c r="M4" s="20">
        <f t="shared" si="1"/>
        <v>42378</v>
      </c>
      <c r="N4" s="20">
        <f t="shared" si="1"/>
        <v>42379</v>
      </c>
      <c r="O4" s="20">
        <f t="shared" si="1"/>
        <v>42380</v>
      </c>
      <c r="P4" s="20">
        <f t="shared" si="1"/>
        <v>42381</v>
      </c>
      <c r="Q4" s="20">
        <f t="shared" si="1"/>
        <v>42382</v>
      </c>
      <c r="R4" s="20">
        <f t="shared" si="1"/>
        <v>42383</v>
      </c>
      <c r="S4" s="20">
        <f t="shared" si="1"/>
        <v>42384</v>
      </c>
      <c r="T4" s="20">
        <f t="shared" si="1"/>
        <v>42385</v>
      </c>
      <c r="U4" s="20">
        <f t="shared" si="1"/>
        <v>42386</v>
      </c>
      <c r="V4" s="20">
        <f t="shared" si="1"/>
        <v>42387</v>
      </c>
      <c r="W4" s="20">
        <f t="shared" si="1"/>
        <v>42388</v>
      </c>
      <c r="X4" s="20">
        <f t="shared" si="1"/>
        <v>42389</v>
      </c>
      <c r="Y4" s="20">
        <f t="shared" si="1"/>
        <v>42390</v>
      </c>
      <c r="Z4" s="20">
        <f t="shared" si="1"/>
        <v>42391</v>
      </c>
      <c r="AA4" s="20">
        <f t="shared" si="1"/>
        <v>42392</v>
      </c>
      <c r="AB4" s="20">
        <f t="shared" si="1"/>
        <v>42393</v>
      </c>
      <c r="AC4" s="20">
        <f t="shared" si="1"/>
        <v>42394</v>
      </c>
      <c r="AD4" s="20">
        <f t="shared" si="1"/>
        <v>42395</v>
      </c>
      <c r="AE4" s="20">
        <f t="shared" si="1"/>
        <v>42396</v>
      </c>
      <c r="AF4" s="20">
        <f t="shared" si="1"/>
        <v>42397</v>
      </c>
      <c r="AG4" s="20">
        <f t="shared" si="1"/>
        <v>42398</v>
      </c>
      <c r="AH4" s="20">
        <f t="shared" si="1"/>
        <v>42399</v>
      </c>
      <c r="AI4" s="20">
        <f t="shared" si="1"/>
        <v>42400</v>
      </c>
      <c r="AJ4" s="50"/>
      <c r="AK4" s="50"/>
      <c r="AL4" s="50"/>
      <c r="AM4" s="53"/>
      <c r="AN4" s="50"/>
      <c r="AO4" s="50"/>
      <c r="AP4" s="50"/>
      <c r="AQ4" s="50"/>
      <c r="AR4" s="50"/>
      <c r="AS4" s="67"/>
    </row>
    <row r="5" spans="1:46" ht="21" customHeight="1" x14ac:dyDescent="0.25">
      <c r="A5" s="21" t="str">
        <f>IF(C5&lt;&gt;"",ROW()-ROW(A$4),"")</f>
        <v/>
      </c>
      <c r="B5" s="22"/>
      <c r="C5" s="23"/>
      <c r="D5" s="24"/>
      <c r="E5" s="25" t="s">
        <v>20</v>
      </c>
      <c r="F5" s="25"/>
      <c r="G5" s="25"/>
      <c r="H5" s="25"/>
      <c r="I5" s="25"/>
      <c r="J5" s="25" t="s">
        <v>20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>
        <f>COUNTIF($E5:$AI5,"&gt;0")+COUNTIF($E5:$AI5,"1'")+COUNTIF($E5:$AI5,"2'")+COUNTIF($E5:$AI5,"3'")+COUNTIF($E5:$AI5,"4'")+COUNTIF($E5:$AI5,"5'")+COUNTIF($E5:$AI5,"6'")+COUNTIF($E5:$AI5,"7'")+COUNTIF($E5:$AI5,"8'")+COUNTIF($E5:$AI5,"9'")+COUNTIF($E5:$AI5,"10'")+COUNTIF($E5:$AI5,"11'")+COUNTIF($E5:$AI5,"12'")</f>
        <v>2</v>
      </c>
      <c r="AK5" s="21">
        <f>SUM($E5:$AI5)+COUNTIF($E5:$AI5,"12'")*12+COUNTIF($E5:$AI5,"11'")*11+COUNTIF($E5:$AI5,"10'")*10+COUNTIF($E5:$AI5,"9'")*9+COUNTIF($E5:$AI5,"8'")*8+COUNTIF($E5:$AI5,"7'")*7+COUNTIF($E5:$AI5,"6'")*6+COUNTIF($E5:$AI5,"5'")*5+COUNTIF($E5:$AI5,"4'")*4+COUNTIF($E5:$AI5,"3'")*3+COUNTIF($E5:$AI5,"2'")*2+COUNTIF($E5:$AI5,"1'")*1</f>
        <v>24</v>
      </c>
      <c r="AL5" s="27">
        <f>(COUNTIF($E5:$AI5,"12'"))*8+(COUNTIF($E5:$AI5,"11'"))*8+(COUNTIF($E5:$AI5,"10'"))*8+(COUNTIF($E5:$AI5,"9'"))*8+(COUNTIF($E5:$AI5,"8'"))*8+(COUNTIF($E5:$AI5,"7'"))*7+(COUNTIF($E5:$AI5,"6'"))*6+(COUNTIF($E5:$AI5,"5'"))*5+(COUNTIF($E5:$AI5,"4'"))*4+(COUNTIF($E5:$AI5,"3'"))*3+(COUNTIF($E5:$AI5,"2'"))*2+(COUNTIF($E5:$AI5,"1'"))*1</f>
        <v>16</v>
      </c>
      <c r="AM5" s="45">
        <f t="array" ref="AM5">SUM(IFERROR(MATCH($E$4:$AI$4,Holidays,0)^0*SUBSTITUTE(E5:AI5,"'",),))</f>
        <v>12</v>
      </c>
      <c r="AN5" s="28">
        <f>COUNTIF($E5:$AI5,"б")</f>
        <v>0</v>
      </c>
      <c r="AO5" s="21">
        <f>COUNTIF($B5:$AI5,"г")+COUNTIF($B5:$AI5,"к")+COUNTIF($B5:$AI5,"оу")+COUNTIF($B5:$AI5,"ос")+COUNTIF($B5:$AI5,"д")</f>
        <v>0</v>
      </c>
      <c r="AP5" s="21">
        <f>COUNTIF($E5:$AI5,"а")</f>
        <v>0</v>
      </c>
      <c r="AQ5" s="21">
        <f>COUNTIF($B5:$AI5,"о")</f>
        <v>0</v>
      </c>
      <c r="AR5" s="21">
        <f>COUNTIF($E5:$AI5,"Пр")</f>
        <v>0</v>
      </c>
      <c r="AS5" s="21">
        <f>COUNTIF($E5:$AI5,"в")</f>
        <v>0</v>
      </c>
    </row>
    <row r="6" spans="1:46" ht="21" customHeight="1" x14ac:dyDescent="0.25">
      <c r="A6" s="21" t="str">
        <f t="shared" ref="A6:A19" si="2">IF(C6&lt;&gt;"",ROW()-ROW(A$4),"")</f>
        <v/>
      </c>
      <c r="B6" s="22"/>
      <c r="C6" s="23"/>
      <c r="D6" s="24"/>
      <c r="E6" s="25">
        <v>8</v>
      </c>
      <c r="F6" s="25" t="s">
        <v>17</v>
      </c>
      <c r="G6" s="25" t="s">
        <v>18</v>
      </c>
      <c r="H6" s="25">
        <v>12</v>
      </c>
      <c r="I6" s="25" t="s">
        <v>17</v>
      </c>
      <c r="J6" s="25" t="s">
        <v>20</v>
      </c>
      <c r="K6" s="25">
        <v>2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>
        <f t="shared" ref="AJ6:AJ69" si="3"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4</v>
      </c>
      <c r="AK6" s="21">
        <f t="shared" ref="AK6:AK69" si="4"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34</v>
      </c>
      <c r="AL6" s="27">
        <f t="shared" ref="AL6:AL69" si="5">(COUNTIF($E6:$AI6,"12'"))*8+(COUNTIF($E6:$AI6,"11'"))*8+(COUNTIF($E6:$AI6,"10'"))*8+(COUNTIF($E6:$AI6,"9'"))*8+(COUNTIF($E6:$AI6,"8'"))*8+(COUNTIF($E6:$AI6,"7'"))*7+(COUNTIF($E6:$AI6,"6'"))*6+(COUNTIF($E6:$AI6,"5'"))*5+(COUNTIF($E6:$AI6,"4'"))*4+(COUNTIF($E6:$AI6,"3'"))*3+(COUNTIF($E6:$AI6,"2'"))*2+(COUNTIF($E6:$AI6,"1'"))*1</f>
        <v>8</v>
      </c>
      <c r="AM6" s="45">
        <f t="array" ref="AM6">SUM(IFERROR(MATCH($E$4:$AI$4,Holidays,0)^0*SUBSTITUTE(E6:AI6,"'",),))</f>
        <v>10</v>
      </c>
      <c r="AN6" s="28">
        <f t="shared" ref="AN6:AN69" si="6">COUNTIF($E6:$AI6,"б")</f>
        <v>0</v>
      </c>
      <c r="AO6" s="21">
        <f t="shared" ref="AO6:AO69" si="7">COUNTIF($B6:$AI6,"г")+COUNTIF($B6:$AI6,"к")+COUNTIF($B6:$AI6,"оу")+COUNTIF($B6:$AI6,"ос")+COUNTIF($B6:$AI6,"д")</f>
        <v>0</v>
      </c>
      <c r="AP6" s="21">
        <f t="shared" ref="AP6:AP69" si="8">COUNTIF($E6:$AI6,"а")</f>
        <v>1</v>
      </c>
      <c r="AQ6" s="21">
        <f t="shared" ref="AQ6:AQ69" si="9">COUNTIF($B6:$AI6,"о")</f>
        <v>0</v>
      </c>
      <c r="AR6" s="21">
        <f t="shared" ref="AR6:AR69" si="10">COUNTIF($E6:$AI6,"Пр")</f>
        <v>0</v>
      </c>
      <c r="AS6" s="21">
        <f t="shared" ref="AS6:AS69" si="11">COUNTIF($E6:$AI6,"в")</f>
        <v>2</v>
      </c>
    </row>
    <row r="7" spans="1:46" ht="21" customHeight="1" x14ac:dyDescent="0.25">
      <c r="A7" s="21" t="str">
        <f t="shared" si="2"/>
        <v/>
      </c>
      <c r="B7" s="22"/>
      <c r="C7" s="23"/>
      <c r="D7" s="24"/>
      <c r="E7" s="25">
        <v>8</v>
      </c>
      <c r="F7" s="25" t="s">
        <v>17</v>
      </c>
      <c r="G7" s="25" t="s">
        <v>18</v>
      </c>
      <c r="H7" s="25">
        <v>12</v>
      </c>
      <c r="I7" s="25" t="s">
        <v>17</v>
      </c>
      <c r="J7" s="25" t="s">
        <v>20</v>
      </c>
      <c r="K7" s="25">
        <v>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>
        <f t="shared" si="3"/>
        <v>4</v>
      </c>
      <c r="AK7" s="21">
        <f t="shared" si="4"/>
        <v>35</v>
      </c>
      <c r="AL7" s="27">
        <f t="shared" si="5"/>
        <v>8</v>
      </c>
      <c r="AM7" s="45">
        <f t="array" ref="AM7">SUM(IFERROR(MATCH($E$4:$AI$4,Holidays,0)^0*SUBSTITUTE(E7:AI7,"'",),))</f>
        <v>11</v>
      </c>
      <c r="AN7" s="28">
        <f t="shared" si="6"/>
        <v>0</v>
      </c>
      <c r="AO7" s="21">
        <f t="shared" si="7"/>
        <v>0</v>
      </c>
      <c r="AP7" s="21">
        <f t="shared" si="8"/>
        <v>1</v>
      </c>
      <c r="AQ7" s="21">
        <f t="shared" si="9"/>
        <v>0</v>
      </c>
      <c r="AR7" s="21">
        <f t="shared" si="10"/>
        <v>0</v>
      </c>
      <c r="AS7" s="21">
        <f t="shared" si="11"/>
        <v>2</v>
      </c>
    </row>
    <row r="8" spans="1:46" ht="21" customHeight="1" x14ac:dyDescent="0.25">
      <c r="A8" s="21" t="str">
        <f t="shared" si="2"/>
        <v/>
      </c>
      <c r="B8" s="22"/>
      <c r="C8" s="23"/>
      <c r="D8" s="24"/>
      <c r="E8" s="25">
        <v>8</v>
      </c>
      <c r="F8" s="25" t="s">
        <v>18</v>
      </c>
      <c r="G8" s="25" t="s">
        <v>18</v>
      </c>
      <c r="H8" s="25">
        <v>12</v>
      </c>
      <c r="I8" s="25" t="s">
        <v>17</v>
      </c>
      <c r="J8" s="25" t="s">
        <v>20</v>
      </c>
      <c r="K8" s="25">
        <v>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>
        <f t="shared" si="3"/>
        <v>4</v>
      </c>
      <c r="AK8" s="21">
        <f t="shared" si="4"/>
        <v>36</v>
      </c>
      <c r="AL8" s="27">
        <f t="shared" si="5"/>
        <v>8</v>
      </c>
      <c r="AM8" s="45">
        <f t="array" ref="AM8">SUM(IFERROR(MATCH($E$4:$AI$4,Holidays,0)^0*SUBSTITUTE(E8:AI8,"'",),))</f>
        <v>12</v>
      </c>
      <c r="AN8" s="28">
        <f t="shared" si="6"/>
        <v>0</v>
      </c>
      <c r="AO8" s="21">
        <f t="shared" si="7"/>
        <v>0</v>
      </c>
      <c r="AP8" s="21">
        <f t="shared" si="8"/>
        <v>2</v>
      </c>
      <c r="AQ8" s="21">
        <f t="shared" si="9"/>
        <v>0</v>
      </c>
      <c r="AR8" s="21">
        <f t="shared" si="10"/>
        <v>0</v>
      </c>
      <c r="AS8" s="21">
        <f t="shared" si="11"/>
        <v>1</v>
      </c>
    </row>
    <row r="9" spans="1:46" ht="21" customHeight="1" x14ac:dyDescent="0.25">
      <c r="A9" s="21" t="str">
        <f t="shared" si="2"/>
        <v/>
      </c>
      <c r="B9" s="22"/>
      <c r="C9" s="23"/>
      <c r="D9" s="24"/>
      <c r="E9" s="25">
        <v>8</v>
      </c>
      <c r="F9" s="25" t="s">
        <v>19</v>
      </c>
      <c r="G9" s="25" t="s">
        <v>19</v>
      </c>
      <c r="H9" s="25" t="s">
        <v>19</v>
      </c>
      <c r="I9" s="25" t="s">
        <v>19</v>
      </c>
      <c r="J9" s="25" t="s">
        <v>20</v>
      </c>
      <c r="K9" s="25">
        <v>5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>
        <f t="shared" si="3"/>
        <v>3</v>
      </c>
      <c r="AK9" s="21">
        <f t="shared" si="4"/>
        <v>25</v>
      </c>
      <c r="AL9" s="27">
        <f t="shared" si="5"/>
        <v>8</v>
      </c>
      <c r="AM9" s="45">
        <f t="array" ref="AM9">SUM(IFERROR(MATCH($E$4:$AI$4,Holidays,0)^0*SUBSTITUTE(E9:AI9,"'",),))</f>
        <v>13</v>
      </c>
      <c r="AN9" s="28">
        <f t="shared" si="6"/>
        <v>0</v>
      </c>
      <c r="AO9" s="21">
        <f t="shared" si="7"/>
        <v>0</v>
      </c>
      <c r="AP9" s="21">
        <f t="shared" si="8"/>
        <v>0</v>
      </c>
      <c r="AQ9" s="21">
        <f t="shared" si="9"/>
        <v>4</v>
      </c>
      <c r="AR9" s="21">
        <f t="shared" si="10"/>
        <v>0</v>
      </c>
      <c r="AS9" s="21">
        <f t="shared" si="11"/>
        <v>0</v>
      </c>
    </row>
    <row r="10" spans="1:46" ht="21" customHeight="1" x14ac:dyDescent="0.25">
      <c r="A10" s="21" t="str">
        <f t="shared" si="2"/>
        <v/>
      </c>
      <c r="B10" s="22"/>
      <c r="C10" s="23"/>
      <c r="D10" s="24"/>
      <c r="E10" s="25">
        <v>8</v>
      </c>
      <c r="F10" s="25" t="s">
        <v>18</v>
      </c>
      <c r="G10" s="25" t="s">
        <v>18</v>
      </c>
      <c r="H10" s="25"/>
      <c r="I10" s="25" t="s">
        <v>17</v>
      </c>
      <c r="J10" s="25" t="s">
        <v>20</v>
      </c>
      <c r="K10" s="25">
        <v>6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>
        <f t="shared" si="3"/>
        <v>3</v>
      </c>
      <c r="AK10" s="21">
        <f t="shared" si="4"/>
        <v>26</v>
      </c>
      <c r="AL10" s="27">
        <f t="shared" si="5"/>
        <v>8</v>
      </c>
      <c r="AM10" s="45">
        <f t="array" ref="AM10">SUM(IFERROR(MATCH($E$4:$AI$4,Holidays,0)^0*SUBSTITUTE(E10:AI10,"'",),))</f>
        <v>14</v>
      </c>
      <c r="AN10" s="28">
        <f t="shared" si="6"/>
        <v>0</v>
      </c>
      <c r="AO10" s="21">
        <f t="shared" si="7"/>
        <v>0</v>
      </c>
      <c r="AP10" s="21">
        <f t="shared" si="8"/>
        <v>2</v>
      </c>
      <c r="AQ10" s="21">
        <f t="shared" si="9"/>
        <v>0</v>
      </c>
      <c r="AR10" s="21">
        <f t="shared" si="10"/>
        <v>0</v>
      </c>
      <c r="AS10" s="21">
        <f t="shared" si="11"/>
        <v>1</v>
      </c>
    </row>
    <row r="11" spans="1:46" ht="21" customHeight="1" x14ac:dyDescent="0.25">
      <c r="A11" s="21" t="str">
        <f t="shared" si="2"/>
        <v/>
      </c>
      <c r="B11" s="22"/>
      <c r="C11" s="23"/>
      <c r="D11" s="24"/>
      <c r="E11" s="25">
        <v>8</v>
      </c>
      <c r="F11" s="25" t="s">
        <v>19</v>
      </c>
      <c r="G11" s="25" t="s">
        <v>19</v>
      </c>
      <c r="H11" s="25">
        <v>12</v>
      </c>
      <c r="I11" s="25" t="s">
        <v>17</v>
      </c>
      <c r="J11" s="25" t="s">
        <v>20</v>
      </c>
      <c r="K11" s="25">
        <v>7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>
        <f t="shared" si="3"/>
        <v>4</v>
      </c>
      <c r="AK11" s="21">
        <f t="shared" si="4"/>
        <v>39</v>
      </c>
      <c r="AL11" s="27">
        <f t="shared" si="5"/>
        <v>8</v>
      </c>
      <c r="AM11" s="45">
        <f t="array" ref="AM11">SUM(IFERROR(MATCH($E$4:$AI$4,Holidays,0)^0*SUBSTITUTE(E11:AI11,"'",),))</f>
        <v>15</v>
      </c>
      <c r="AN11" s="28">
        <f t="shared" si="6"/>
        <v>0</v>
      </c>
      <c r="AO11" s="21">
        <f t="shared" si="7"/>
        <v>0</v>
      </c>
      <c r="AP11" s="21">
        <f t="shared" si="8"/>
        <v>0</v>
      </c>
      <c r="AQ11" s="21">
        <f t="shared" si="9"/>
        <v>2</v>
      </c>
      <c r="AR11" s="21">
        <f t="shared" si="10"/>
        <v>0</v>
      </c>
      <c r="AS11" s="21">
        <f t="shared" si="11"/>
        <v>1</v>
      </c>
    </row>
    <row r="12" spans="1:46" s="12" customFormat="1" ht="21" customHeight="1" x14ac:dyDescent="0.25">
      <c r="A12" s="21" t="str">
        <f t="shared" si="2"/>
        <v/>
      </c>
      <c r="B12" s="22"/>
      <c r="C12" s="23"/>
      <c r="D12" s="24"/>
      <c r="E12" s="25">
        <v>8</v>
      </c>
      <c r="F12" s="25" t="s">
        <v>19</v>
      </c>
      <c r="G12" s="25" t="s">
        <v>19</v>
      </c>
      <c r="H12" s="25">
        <v>12</v>
      </c>
      <c r="I12" s="25" t="s">
        <v>17</v>
      </c>
      <c r="J12" s="25" t="s">
        <v>20</v>
      </c>
      <c r="K12" s="25">
        <v>8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>
        <f t="shared" si="3"/>
        <v>4</v>
      </c>
      <c r="AK12" s="21">
        <f t="shared" si="4"/>
        <v>40</v>
      </c>
      <c r="AL12" s="27">
        <f t="shared" si="5"/>
        <v>8</v>
      </c>
      <c r="AM12" s="45">
        <f t="array" ref="AM12">SUM(IFERROR(MATCH($E$4:$AI$4,Holidays,0)^0*SUBSTITUTE(E12:AI12,"'",),))</f>
        <v>16</v>
      </c>
      <c r="AN12" s="28">
        <f t="shared" si="6"/>
        <v>0</v>
      </c>
      <c r="AO12" s="21">
        <f t="shared" si="7"/>
        <v>0</v>
      </c>
      <c r="AP12" s="21">
        <f t="shared" si="8"/>
        <v>0</v>
      </c>
      <c r="AQ12" s="21">
        <f t="shared" si="9"/>
        <v>2</v>
      </c>
      <c r="AR12" s="21">
        <f t="shared" si="10"/>
        <v>0</v>
      </c>
      <c r="AS12" s="21">
        <f t="shared" si="11"/>
        <v>1</v>
      </c>
      <c r="AT12" s="11"/>
    </row>
    <row r="13" spans="1:46" s="12" customFormat="1" ht="21" customHeight="1" x14ac:dyDescent="0.25">
      <c r="A13" s="21" t="str">
        <f t="shared" si="2"/>
        <v/>
      </c>
      <c r="B13" s="22"/>
      <c r="C13" s="23"/>
      <c r="D13" s="24"/>
      <c r="E13" s="25">
        <v>8</v>
      </c>
      <c r="F13" s="25" t="s">
        <v>19</v>
      </c>
      <c r="G13" s="25" t="s">
        <v>19</v>
      </c>
      <c r="H13" s="25">
        <v>12</v>
      </c>
      <c r="I13" s="25" t="s">
        <v>17</v>
      </c>
      <c r="J13" s="25" t="s">
        <v>20</v>
      </c>
      <c r="K13" s="25">
        <v>9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>
        <f t="shared" si="3"/>
        <v>4</v>
      </c>
      <c r="AK13" s="21">
        <f t="shared" si="4"/>
        <v>41</v>
      </c>
      <c r="AL13" s="27">
        <f t="shared" si="5"/>
        <v>8</v>
      </c>
      <c r="AM13" s="45">
        <f t="array" ref="AM13">SUM(IFERROR(MATCH($E$4:$AI$4,Holidays,0)^0*SUBSTITUTE(E13:AI13,"'",),))</f>
        <v>17</v>
      </c>
      <c r="AN13" s="28">
        <f t="shared" si="6"/>
        <v>0</v>
      </c>
      <c r="AO13" s="21">
        <f t="shared" si="7"/>
        <v>0</v>
      </c>
      <c r="AP13" s="21">
        <f t="shared" si="8"/>
        <v>0</v>
      </c>
      <c r="AQ13" s="21">
        <f t="shared" si="9"/>
        <v>2</v>
      </c>
      <c r="AR13" s="21">
        <f t="shared" si="10"/>
        <v>0</v>
      </c>
      <c r="AS13" s="21">
        <f t="shared" si="11"/>
        <v>1</v>
      </c>
      <c r="AT13" s="11"/>
    </row>
    <row r="14" spans="1:46" s="12" customFormat="1" ht="21" customHeight="1" x14ac:dyDescent="0.25">
      <c r="A14" s="21" t="str">
        <f t="shared" si="2"/>
        <v/>
      </c>
      <c r="B14" s="22"/>
      <c r="C14" s="23"/>
      <c r="D14" s="24"/>
      <c r="E14" s="25">
        <v>8</v>
      </c>
      <c r="F14" s="25" t="s">
        <v>18</v>
      </c>
      <c r="G14" s="25" t="s">
        <v>18</v>
      </c>
      <c r="H14" s="25">
        <v>12</v>
      </c>
      <c r="I14" s="25" t="s">
        <v>17</v>
      </c>
      <c r="J14" s="25" t="s">
        <v>20</v>
      </c>
      <c r="K14" s="25">
        <v>10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>
        <f t="shared" si="3"/>
        <v>4</v>
      </c>
      <c r="AK14" s="21">
        <f t="shared" si="4"/>
        <v>42</v>
      </c>
      <c r="AL14" s="27">
        <f t="shared" si="5"/>
        <v>8</v>
      </c>
      <c r="AM14" s="45">
        <f t="array" ref="AM14">SUM(IFERROR(MATCH($E$4:$AI$4,Holidays,0)^0*SUBSTITUTE(E14:AI14,"'",),))</f>
        <v>18</v>
      </c>
      <c r="AN14" s="28">
        <f t="shared" si="6"/>
        <v>0</v>
      </c>
      <c r="AO14" s="21">
        <f t="shared" si="7"/>
        <v>0</v>
      </c>
      <c r="AP14" s="21">
        <f t="shared" si="8"/>
        <v>2</v>
      </c>
      <c r="AQ14" s="21">
        <f t="shared" si="9"/>
        <v>0</v>
      </c>
      <c r="AR14" s="21">
        <f t="shared" si="10"/>
        <v>0</v>
      </c>
      <c r="AS14" s="21">
        <f t="shared" si="11"/>
        <v>1</v>
      </c>
      <c r="AT14" s="11"/>
    </row>
    <row r="15" spans="1:46" s="12" customFormat="1" ht="21" customHeight="1" x14ac:dyDescent="0.25">
      <c r="A15" s="21" t="str">
        <f t="shared" si="2"/>
        <v/>
      </c>
      <c r="B15" s="22"/>
      <c r="C15" s="23"/>
      <c r="D15" s="24"/>
      <c r="E15" s="25">
        <v>8</v>
      </c>
      <c r="F15" s="25" t="s">
        <v>19</v>
      </c>
      <c r="G15" s="25" t="s">
        <v>19</v>
      </c>
      <c r="H15" s="25">
        <v>12</v>
      </c>
      <c r="I15" s="25" t="s">
        <v>17</v>
      </c>
      <c r="J15" s="25" t="s">
        <v>20</v>
      </c>
      <c r="K15" s="25">
        <v>11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>
        <f t="shared" si="3"/>
        <v>4</v>
      </c>
      <c r="AK15" s="21">
        <f t="shared" si="4"/>
        <v>43</v>
      </c>
      <c r="AL15" s="27">
        <f t="shared" si="5"/>
        <v>8</v>
      </c>
      <c r="AM15" s="45">
        <f t="array" ref="AM15">SUM(IFERROR(MATCH($E$4:$AI$4,Holidays,0)^0*SUBSTITUTE(E15:AI15,"'",),))</f>
        <v>19</v>
      </c>
      <c r="AN15" s="28">
        <f t="shared" si="6"/>
        <v>0</v>
      </c>
      <c r="AO15" s="21">
        <f t="shared" si="7"/>
        <v>0</v>
      </c>
      <c r="AP15" s="21">
        <f t="shared" si="8"/>
        <v>0</v>
      </c>
      <c r="AQ15" s="21">
        <f t="shared" si="9"/>
        <v>2</v>
      </c>
      <c r="AR15" s="21">
        <f t="shared" si="10"/>
        <v>0</v>
      </c>
      <c r="AS15" s="21">
        <f t="shared" si="11"/>
        <v>1</v>
      </c>
      <c r="AT15" s="11"/>
    </row>
    <row r="16" spans="1:46" s="12" customFormat="1" ht="21" customHeight="1" x14ac:dyDescent="0.25">
      <c r="A16" s="21" t="str">
        <f t="shared" si="2"/>
        <v/>
      </c>
      <c r="B16" s="22"/>
      <c r="C16" s="23"/>
      <c r="D16" s="24"/>
      <c r="E16" s="25">
        <v>8</v>
      </c>
      <c r="F16" s="25" t="s">
        <v>19</v>
      </c>
      <c r="G16" s="25" t="s">
        <v>19</v>
      </c>
      <c r="H16" s="25">
        <v>12</v>
      </c>
      <c r="I16" s="25" t="s">
        <v>17</v>
      </c>
      <c r="J16" s="25" t="s">
        <v>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>
        <f t="shared" si="3"/>
        <v>4</v>
      </c>
      <c r="AK16" s="21">
        <f t="shared" si="4"/>
        <v>44</v>
      </c>
      <c r="AL16" s="27">
        <f t="shared" si="5"/>
        <v>8</v>
      </c>
      <c r="AM16" s="45">
        <f t="array" ref="AM16">SUM(IFERROR(MATCH($E$4:$AI$4,Holidays,0)^0*SUBSTITUTE(E16:AI16,"'",),))</f>
        <v>20</v>
      </c>
      <c r="AN16" s="28">
        <f t="shared" si="6"/>
        <v>0</v>
      </c>
      <c r="AO16" s="21">
        <f t="shared" si="7"/>
        <v>0</v>
      </c>
      <c r="AP16" s="21">
        <f t="shared" si="8"/>
        <v>0</v>
      </c>
      <c r="AQ16" s="21">
        <f t="shared" si="9"/>
        <v>2</v>
      </c>
      <c r="AR16" s="21">
        <f t="shared" si="10"/>
        <v>0</v>
      </c>
      <c r="AS16" s="21">
        <f t="shared" si="11"/>
        <v>1</v>
      </c>
      <c r="AT16" s="11"/>
    </row>
    <row r="17" spans="1:46" s="12" customFormat="1" ht="21" customHeight="1" x14ac:dyDescent="0.25">
      <c r="A17" s="21" t="str">
        <f t="shared" si="2"/>
        <v/>
      </c>
      <c r="B17" s="22"/>
      <c r="C17" s="23"/>
      <c r="D17" s="24"/>
      <c r="E17" s="25">
        <v>8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20</v>
      </c>
      <c r="K17" s="25" t="s">
        <v>23</v>
      </c>
      <c r="L17" s="25" t="s">
        <v>19</v>
      </c>
      <c r="M17" s="25" t="s">
        <v>17</v>
      </c>
      <c r="N17" s="25" t="s">
        <v>17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>
        <f t="shared" si="3"/>
        <v>3</v>
      </c>
      <c r="AK17" s="21">
        <f t="shared" si="4"/>
        <v>21</v>
      </c>
      <c r="AL17" s="27">
        <f t="shared" si="5"/>
        <v>9</v>
      </c>
      <c r="AM17" s="45">
        <f t="array" ref="AM17">SUM(IFERROR(MATCH($E$4:$AI$4,Holidays,0)^0*SUBSTITUTE(E17:AI17,"'",),))</f>
        <v>9</v>
      </c>
      <c r="AN17" s="28">
        <f t="shared" si="6"/>
        <v>0</v>
      </c>
      <c r="AO17" s="21">
        <f t="shared" si="7"/>
        <v>0</v>
      </c>
      <c r="AP17" s="21">
        <f t="shared" si="8"/>
        <v>0</v>
      </c>
      <c r="AQ17" s="21">
        <f t="shared" si="9"/>
        <v>5</v>
      </c>
      <c r="AR17" s="21">
        <f t="shared" si="10"/>
        <v>0</v>
      </c>
      <c r="AS17" s="21">
        <f t="shared" si="11"/>
        <v>2</v>
      </c>
      <c r="AT17" s="11"/>
    </row>
    <row r="18" spans="1:46" s="12" customFormat="1" ht="21" customHeight="1" x14ac:dyDescent="0.25">
      <c r="A18" s="21" t="str">
        <f t="shared" si="2"/>
        <v/>
      </c>
      <c r="B18" s="22"/>
      <c r="C18" s="23"/>
      <c r="D18" s="24"/>
      <c r="E18" s="25">
        <v>8</v>
      </c>
      <c r="F18" s="25" t="s">
        <v>18</v>
      </c>
      <c r="G18" s="25" t="s">
        <v>18</v>
      </c>
      <c r="H18" s="25"/>
      <c r="I18" s="25"/>
      <c r="J18" s="25" t="s">
        <v>20</v>
      </c>
      <c r="K18" s="25" t="s">
        <v>26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>
        <f t="shared" si="3"/>
        <v>3</v>
      </c>
      <c r="AK18" s="21">
        <f t="shared" si="4"/>
        <v>22</v>
      </c>
      <c r="AL18" s="27">
        <f t="shared" si="5"/>
        <v>10</v>
      </c>
      <c r="AM18" s="45">
        <f t="array" ref="AM18">SUM(IFERROR(MATCH($E$4:$AI$4,Holidays,0)^0*SUBSTITUTE(E18:AI18,"'",),))</f>
        <v>10</v>
      </c>
      <c r="AN18" s="28">
        <f t="shared" si="6"/>
        <v>0</v>
      </c>
      <c r="AO18" s="21">
        <f t="shared" si="7"/>
        <v>0</v>
      </c>
      <c r="AP18" s="21">
        <f t="shared" si="8"/>
        <v>2</v>
      </c>
      <c r="AQ18" s="21">
        <f t="shared" si="9"/>
        <v>0</v>
      </c>
      <c r="AR18" s="21">
        <f t="shared" si="10"/>
        <v>0</v>
      </c>
      <c r="AS18" s="21">
        <f t="shared" si="11"/>
        <v>0</v>
      </c>
      <c r="AT18" s="11"/>
    </row>
    <row r="19" spans="1:46" s="29" customFormat="1" ht="21" customHeight="1" x14ac:dyDescent="0.25">
      <c r="A19" s="21" t="str">
        <f t="shared" si="2"/>
        <v/>
      </c>
      <c r="B19" s="22"/>
      <c r="C19" s="23"/>
      <c r="D19" s="24"/>
      <c r="E19" s="25">
        <v>8</v>
      </c>
      <c r="F19" s="25" t="s">
        <v>19</v>
      </c>
      <c r="G19" s="25" t="s">
        <v>19</v>
      </c>
      <c r="H19" s="25" t="s">
        <v>19</v>
      </c>
      <c r="I19" s="25" t="s">
        <v>19</v>
      </c>
      <c r="J19" s="25" t="s">
        <v>20</v>
      </c>
      <c r="K19" s="25" t="s">
        <v>27</v>
      </c>
      <c r="L19" s="25" t="s">
        <v>19</v>
      </c>
      <c r="M19" s="25" t="s">
        <v>17</v>
      </c>
      <c r="N19" s="25" t="s">
        <v>17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>
        <f t="shared" si="3"/>
        <v>3</v>
      </c>
      <c r="AK19" s="21">
        <f t="shared" si="4"/>
        <v>23</v>
      </c>
      <c r="AL19" s="27">
        <f t="shared" si="5"/>
        <v>11</v>
      </c>
      <c r="AM19" s="45">
        <f t="array" ref="AM19">SUM(IFERROR(MATCH($E$4:$AI$4,Holidays,0)^0*SUBSTITUTE(E19:AI19,"'",),))</f>
        <v>11</v>
      </c>
      <c r="AN19" s="28">
        <f t="shared" si="6"/>
        <v>0</v>
      </c>
      <c r="AO19" s="21">
        <f t="shared" si="7"/>
        <v>0</v>
      </c>
      <c r="AP19" s="21">
        <f t="shared" si="8"/>
        <v>0</v>
      </c>
      <c r="AQ19" s="21">
        <f t="shared" si="9"/>
        <v>5</v>
      </c>
      <c r="AR19" s="21">
        <f t="shared" si="10"/>
        <v>0</v>
      </c>
      <c r="AS19" s="21">
        <f t="shared" si="11"/>
        <v>2</v>
      </c>
      <c r="AT19" s="11"/>
    </row>
    <row r="20" spans="1:46" s="29" customFormat="1" ht="21" customHeight="1" x14ac:dyDescent="0.25">
      <c r="A20" s="21" t="str">
        <f>IF(C20&lt;&gt;"",ROW()-ROW(A$4),"")</f>
        <v/>
      </c>
      <c r="B20" s="22"/>
      <c r="C20" s="23"/>
      <c r="D20" s="24"/>
      <c r="E20" s="25">
        <v>8</v>
      </c>
      <c r="F20" s="25" t="s">
        <v>18</v>
      </c>
      <c r="G20" s="25" t="s">
        <v>18</v>
      </c>
      <c r="H20" s="25">
        <v>12</v>
      </c>
      <c r="I20" s="25" t="s">
        <v>17</v>
      </c>
      <c r="J20" s="25" t="s">
        <v>20</v>
      </c>
      <c r="K20" s="25" t="s">
        <v>28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>
        <f t="shared" si="3"/>
        <v>4</v>
      </c>
      <c r="AK20" s="21">
        <f t="shared" si="4"/>
        <v>36</v>
      </c>
      <c r="AL20" s="27">
        <f t="shared" si="5"/>
        <v>12</v>
      </c>
      <c r="AM20" s="45">
        <f t="array" ref="AM20">SUM(IFERROR(MATCH($E$4:$AI$4,Holidays,0)^0*SUBSTITUTE(E20:AI20,"'",),))</f>
        <v>12</v>
      </c>
      <c r="AN20" s="28">
        <f t="shared" si="6"/>
        <v>0</v>
      </c>
      <c r="AO20" s="21">
        <f t="shared" si="7"/>
        <v>0</v>
      </c>
      <c r="AP20" s="21">
        <f t="shared" si="8"/>
        <v>2</v>
      </c>
      <c r="AQ20" s="21">
        <f t="shared" si="9"/>
        <v>0</v>
      </c>
      <c r="AR20" s="21">
        <f t="shared" si="10"/>
        <v>0</v>
      </c>
      <c r="AS20" s="21">
        <f t="shared" si="11"/>
        <v>1</v>
      </c>
      <c r="AT20" s="11"/>
    </row>
    <row r="21" spans="1:46" s="29" customFormat="1" ht="21" customHeight="1" x14ac:dyDescent="0.25">
      <c r="A21" s="21" t="str">
        <f t="shared" ref="A21:A54" si="12">IF(C21&lt;&gt;"",ROW()-ROW(A$4),"")</f>
        <v/>
      </c>
      <c r="B21" s="22"/>
      <c r="C21" s="23"/>
      <c r="D21" s="24"/>
      <c r="E21" s="25">
        <v>8</v>
      </c>
      <c r="F21" s="25"/>
      <c r="G21" s="25"/>
      <c r="H21" s="25">
        <v>12</v>
      </c>
      <c r="I21" s="25" t="s">
        <v>17</v>
      </c>
      <c r="J21" s="25" t="s">
        <v>20</v>
      </c>
      <c r="K21" s="25" t="s">
        <v>29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>
        <f t="shared" si="3"/>
        <v>4</v>
      </c>
      <c r="AK21" s="21">
        <f t="shared" si="4"/>
        <v>37</v>
      </c>
      <c r="AL21" s="27">
        <f t="shared" si="5"/>
        <v>13</v>
      </c>
      <c r="AM21" s="45">
        <f t="array" ref="AM21">SUM(IFERROR(MATCH($E$4:$AI$4,Holidays,0)^0*SUBSTITUTE(E21:AI21,"'",),))</f>
        <v>13</v>
      </c>
      <c r="AN21" s="28">
        <f t="shared" si="6"/>
        <v>0</v>
      </c>
      <c r="AO21" s="21">
        <f t="shared" si="7"/>
        <v>0</v>
      </c>
      <c r="AP21" s="21">
        <f t="shared" si="8"/>
        <v>0</v>
      </c>
      <c r="AQ21" s="21">
        <f t="shared" si="9"/>
        <v>0</v>
      </c>
      <c r="AR21" s="21">
        <f t="shared" si="10"/>
        <v>0</v>
      </c>
      <c r="AS21" s="21">
        <f t="shared" si="11"/>
        <v>1</v>
      </c>
      <c r="AT21" s="11"/>
    </row>
    <row r="22" spans="1:46" s="29" customFormat="1" ht="21" customHeight="1" x14ac:dyDescent="0.25">
      <c r="A22" s="21" t="str">
        <f t="shared" si="12"/>
        <v/>
      </c>
      <c r="B22" s="22"/>
      <c r="C22" s="23"/>
      <c r="D22" s="24"/>
      <c r="E22" s="25">
        <v>8</v>
      </c>
      <c r="F22" s="25"/>
      <c r="G22" s="25"/>
      <c r="H22" s="25">
        <v>12</v>
      </c>
      <c r="I22" s="25"/>
      <c r="J22" s="25" t="s">
        <v>20</v>
      </c>
      <c r="K22" s="25" t="s">
        <v>30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>
        <f t="shared" si="3"/>
        <v>4</v>
      </c>
      <c r="AK22" s="21">
        <f t="shared" si="4"/>
        <v>38</v>
      </c>
      <c r="AL22" s="27">
        <f t="shared" si="5"/>
        <v>14</v>
      </c>
      <c r="AM22" s="45">
        <f t="array" ref="AM22">SUM(IFERROR(MATCH($E$4:$AI$4,Holidays,0)^0*SUBSTITUTE(E22:AI22,"'",),))</f>
        <v>14</v>
      </c>
      <c r="AN22" s="28">
        <f t="shared" si="6"/>
        <v>0</v>
      </c>
      <c r="AO22" s="21">
        <f t="shared" si="7"/>
        <v>0</v>
      </c>
      <c r="AP22" s="21">
        <f t="shared" si="8"/>
        <v>0</v>
      </c>
      <c r="AQ22" s="21">
        <f t="shared" si="9"/>
        <v>0</v>
      </c>
      <c r="AR22" s="21">
        <f t="shared" si="10"/>
        <v>0</v>
      </c>
      <c r="AS22" s="21">
        <f t="shared" si="11"/>
        <v>0</v>
      </c>
      <c r="AT22" s="11"/>
    </row>
    <row r="23" spans="1:46" s="29" customFormat="1" ht="21" hidden="1" customHeight="1" x14ac:dyDescent="0.25">
      <c r="A23" s="21" t="str">
        <f t="shared" si="12"/>
        <v/>
      </c>
      <c r="B23" s="22"/>
      <c r="C23" s="23"/>
      <c r="D23" s="24"/>
      <c r="E23" s="25">
        <v>8</v>
      </c>
      <c r="F23" s="25"/>
      <c r="G23" s="25"/>
      <c r="H23" s="25"/>
      <c r="I23" s="25"/>
      <c r="J23" s="25" t="s">
        <v>20</v>
      </c>
      <c r="K23" s="25" t="s">
        <v>20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>
        <f t="shared" si="3"/>
        <v>3</v>
      </c>
      <c r="AK23" s="21">
        <f t="shared" si="4"/>
        <v>32</v>
      </c>
      <c r="AL23" s="27">
        <f t="shared" si="5"/>
        <v>16</v>
      </c>
      <c r="AM23" s="45">
        <f t="array" ref="AM23">SUM(IFERROR(MATCH($E$4:$AI$4,Holidays,0)^0*SUBSTITUTE(E23:AI23,"'",),))</f>
        <v>20</v>
      </c>
      <c r="AN23" s="28">
        <f t="shared" si="6"/>
        <v>0</v>
      </c>
      <c r="AO23" s="21">
        <f t="shared" si="7"/>
        <v>0</v>
      </c>
      <c r="AP23" s="21">
        <f t="shared" si="8"/>
        <v>0</v>
      </c>
      <c r="AQ23" s="21">
        <f t="shared" si="9"/>
        <v>0</v>
      </c>
      <c r="AR23" s="21">
        <f t="shared" si="10"/>
        <v>0</v>
      </c>
      <c r="AS23" s="21">
        <f t="shared" si="11"/>
        <v>0</v>
      </c>
      <c r="AT23" s="11"/>
    </row>
    <row r="24" spans="1:46" s="29" customFormat="1" ht="21" hidden="1" customHeight="1" x14ac:dyDescent="0.25">
      <c r="A24" s="21" t="str">
        <f t="shared" si="12"/>
        <v/>
      </c>
      <c r="B24" s="22"/>
      <c r="C24" s="23"/>
      <c r="D24" s="24"/>
      <c r="E24" s="25">
        <v>8</v>
      </c>
      <c r="F24" s="25"/>
      <c r="G24" s="25"/>
      <c r="H24" s="25"/>
      <c r="I24" s="25"/>
      <c r="J24" s="25" t="s">
        <v>20</v>
      </c>
      <c r="K24" s="25" t="s">
        <v>20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>
        <f t="shared" si="3"/>
        <v>3</v>
      </c>
      <c r="AK24" s="21">
        <f t="shared" si="4"/>
        <v>32</v>
      </c>
      <c r="AL24" s="27">
        <f t="shared" si="5"/>
        <v>16</v>
      </c>
      <c r="AM24" s="45">
        <f t="array" ref="AM24">SUM(IFERROR(MATCH($E$4:$AI$4,Holidays,0)^0*SUBSTITUTE(E24:AI24,"'",),))</f>
        <v>20</v>
      </c>
      <c r="AN24" s="28">
        <f t="shared" si="6"/>
        <v>0</v>
      </c>
      <c r="AO24" s="21">
        <f t="shared" si="7"/>
        <v>0</v>
      </c>
      <c r="AP24" s="21">
        <f t="shared" si="8"/>
        <v>0</v>
      </c>
      <c r="AQ24" s="21">
        <f t="shared" si="9"/>
        <v>0</v>
      </c>
      <c r="AR24" s="21">
        <f t="shared" si="10"/>
        <v>0</v>
      </c>
      <c r="AS24" s="21">
        <f t="shared" si="11"/>
        <v>0</v>
      </c>
      <c r="AT24" s="11"/>
    </row>
    <row r="25" spans="1:46" s="29" customFormat="1" ht="21" hidden="1" customHeight="1" x14ac:dyDescent="0.25">
      <c r="A25" s="21" t="str">
        <f t="shared" si="12"/>
        <v/>
      </c>
      <c r="B25" s="22"/>
      <c r="C25" s="23"/>
      <c r="D25" s="24"/>
      <c r="E25" s="25">
        <v>8</v>
      </c>
      <c r="F25" s="25"/>
      <c r="G25" s="25"/>
      <c r="H25" s="25"/>
      <c r="I25" s="25"/>
      <c r="J25" s="25" t="s">
        <v>20</v>
      </c>
      <c r="K25" s="25" t="s">
        <v>20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>
        <f t="shared" si="3"/>
        <v>3</v>
      </c>
      <c r="AK25" s="21">
        <f t="shared" si="4"/>
        <v>32</v>
      </c>
      <c r="AL25" s="27">
        <f t="shared" si="5"/>
        <v>16</v>
      </c>
      <c r="AM25" s="45">
        <f t="array" ref="AM25">SUM(IFERROR(MATCH($E$4:$AI$4,Holidays,0)^0*SUBSTITUTE(E25:AI25,"'",),))</f>
        <v>20</v>
      </c>
      <c r="AN25" s="28">
        <f t="shared" si="6"/>
        <v>0</v>
      </c>
      <c r="AO25" s="21">
        <f t="shared" si="7"/>
        <v>0</v>
      </c>
      <c r="AP25" s="21">
        <f t="shared" si="8"/>
        <v>0</v>
      </c>
      <c r="AQ25" s="21">
        <f t="shared" si="9"/>
        <v>0</v>
      </c>
      <c r="AR25" s="21">
        <f t="shared" si="10"/>
        <v>0</v>
      </c>
      <c r="AS25" s="21">
        <f t="shared" si="11"/>
        <v>0</v>
      </c>
      <c r="AT25" s="11"/>
    </row>
    <row r="26" spans="1:46" s="29" customFormat="1" ht="21" hidden="1" customHeight="1" x14ac:dyDescent="0.25">
      <c r="A26" s="21" t="str">
        <f t="shared" si="12"/>
        <v/>
      </c>
      <c r="B26" s="22"/>
      <c r="C26" s="23"/>
      <c r="D26" s="24"/>
      <c r="E26" s="25">
        <v>8</v>
      </c>
      <c r="F26" s="25"/>
      <c r="G26" s="25"/>
      <c r="H26" s="25"/>
      <c r="I26" s="25"/>
      <c r="J26" s="25" t="s">
        <v>20</v>
      </c>
      <c r="K26" s="25" t="s">
        <v>20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>
        <f t="shared" si="3"/>
        <v>3</v>
      </c>
      <c r="AK26" s="21">
        <f t="shared" si="4"/>
        <v>32</v>
      </c>
      <c r="AL26" s="27">
        <f t="shared" si="5"/>
        <v>16</v>
      </c>
      <c r="AM26" s="45">
        <f t="array" ref="AM26">SUM(IFERROR(MATCH($E$4:$AI$4,Holidays,0)^0*SUBSTITUTE(E26:AI26,"'",),))</f>
        <v>20</v>
      </c>
      <c r="AN26" s="28">
        <f t="shared" si="6"/>
        <v>0</v>
      </c>
      <c r="AO26" s="21">
        <f t="shared" si="7"/>
        <v>0</v>
      </c>
      <c r="AP26" s="21">
        <f t="shared" si="8"/>
        <v>0</v>
      </c>
      <c r="AQ26" s="21">
        <f t="shared" si="9"/>
        <v>0</v>
      </c>
      <c r="AR26" s="21">
        <f t="shared" si="10"/>
        <v>0</v>
      </c>
      <c r="AS26" s="21">
        <f t="shared" si="11"/>
        <v>0</v>
      </c>
      <c r="AT26" s="11"/>
    </row>
    <row r="27" spans="1:46" s="29" customFormat="1" ht="21" hidden="1" customHeight="1" x14ac:dyDescent="0.25">
      <c r="A27" s="21" t="str">
        <f t="shared" si="12"/>
        <v/>
      </c>
      <c r="B27" s="22"/>
      <c r="C27" s="23"/>
      <c r="D27" s="24"/>
      <c r="E27" s="25">
        <v>8</v>
      </c>
      <c r="F27" s="25"/>
      <c r="G27" s="25"/>
      <c r="H27" s="25"/>
      <c r="I27" s="25"/>
      <c r="J27" s="25" t="s">
        <v>20</v>
      </c>
      <c r="K27" s="25" t="s">
        <v>20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>
        <f t="shared" si="3"/>
        <v>3</v>
      </c>
      <c r="AK27" s="21">
        <f t="shared" si="4"/>
        <v>32</v>
      </c>
      <c r="AL27" s="27">
        <f t="shared" si="5"/>
        <v>16</v>
      </c>
      <c r="AM27" s="45">
        <f t="array" ref="AM27">SUM(IFERROR(MATCH($E$4:$AI$4,Holidays,0)^0*SUBSTITUTE(E27:AI27,"'",),))</f>
        <v>20</v>
      </c>
      <c r="AN27" s="28">
        <f t="shared" si="6"/>
        <v>0</v>
      </c>
      <c r="AO27" s="21">
        <f t="shared" si="7"/>
        <v>0</v>
      </c>
      <c r="AP27" s="21">
        <f t="shared" si="8"/>
        <v>0</v>
      </c>
      <c r="AQ27" s="21">
        <f t="shared" si="9"/>
        <v>0</v>
      </c>
      <c r="AR27" s="21">
        <f t="shared" si="10"/>
        <v>0</v>
      </c>
      <c r="AS27" s="21">
        <f t="shared" si="11"/>
        <v>0</v>
      </c>
      <c r="AT27" s="11"/>
    </row>
    <row r="28" spans="1:46" s="29" customFormat="1" ht="21" hidden="1" customHeight="1" x14ac:dyDescent="0.25">
      <c r="A28" s="21" t="str">
        <f t="shared" si="12"/>
        <v/>
      </c>
      <c r="B28" s="22"/>
      <c r="C28" s="23"/>
      <c r="D28" s="24"/>
      <c r="E28" s="25">
        <v>8</v>
      </c>
      <c r="F28" s="25"/>
      <c r="G28" s="25"/>
      <c r="H28" s="25"/>
      <c r="I28" s="25"/>
      <c r="J28" s="25" t="s">
        <v>20</v>
      </c>
      <c r="K28" s="25" t="s">
        <v>20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>
        <f t="shared" si="3"/>
        <v>3</v>
      </c>
      <c r="AK28" s="21">
        <f t="shared" si="4"/>
        <v>32</v>
      </c>
      <c r="AL28" s="27">
        <f t="shared" si="5"/>
        <v>16</v>
      </c>
      <c r="AM28" s="45">
        <f t="array" ref="AM28">SUM(IFERROR(MATCH($E$4:$AI$4,Holidays,0)^0*SUBSTITUTE(E28:AI28,"'",),))</f>
        <v>20</v>
      </c>
      <c r="AN28" s="28">
        <f t="shared" si="6"/>
        <v>0</v>
      </c>
      <c r="AO28" s="21">
        <f t="shared" si="7"/>
        <v>0</v>
      </c>
      <c r="AP28" s="21">
        <f t="shared" si="8"/>
        <v>0</v>
      </c>
      <c r="AQ28" s="21">
        <f t="shared" si="9"/>
        <v>0</v>
      </c>
      <c r="AR28" s="21">
        <f t="shared" si="10"/>
        <v>0</v>
      </c>
      <c r="AS28" s="21">
        <f t="shared" si="11"/>
        <v>0</v>
      </c>
      <c r="AT28" s="11"/>
    </row>
    <row r="29" spans="1:46" s="29" customFormat="1" ht="21" hidden="1" customHeight="1" x14ac:dyDescent="0.25">
      <c r="A29" s="21" t="str">
        <f t="shared" si="12"/>
        <v/>
      </c>
      <c r="B29" s="22"/>
      <c r="C29" s="23"/>
      <c r="D29" s="24"/>
      <c r="E29" s="25">
        <v>8</v>
      </c>
      <c r="F29" s="25"/>
      <c r="G29" s="25"/>
      <c r="H29" s="25"/>
      <c r="I29" s="25"/>
      <c r="J29" s="25" t="s">
        <v>20</v>
      </c>
      <c r="K29" s="25" t="s">
        <v>20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>
        <f t="shared" si="3"/>
        <v>3</v>
      </c>
      <c r="AK29" s="21">
        <f t="shared" si="4"/>
        <v>32</v>
      </c>
      <c r="AL29" s="27">
        <f t="shared" si="5"/>
        <v>16</v>
      </c>
      <c r="AM29" s="45">
        <f t="array" ref="AM29">SUM(IFERROR(MATCH($E$4:$AI$4,Holidays,0)^0*SUBSTITUTE(E29:AI29,"'",),))</f>
        <v>20</v>
      </c>
      <c r="AN29" s="28">
        <f t="shared" si="6"/>
        <v>0</v>
      </c>
      <c r="AO29" s="21">
        <f t="shared" si="7"/>
        <v>0</v>
      </c>
      <c r="AP29" s="21">
        <f t="shared" si="8"/>
        <v>0</v>
      </c>
      <c r="AQ29" s="21">
        <f t="shared" si="9"/>
        <v>0</v>
      </c>
      <c r="AR29" s="21">
        <f t="shared" si="10"/>
        <v>0</v>
      </c>
      <c r="AS29" s="21">
        <f t="shared" si="11"/>
        <v>0</v>
      </c>
      <c r="AT29" s="11"/>
    </row>
    <row r="30" spans="1:46" s="29" customFormat="1" ht="21" hidden="1" customHeight="1" x14ac:dyDescent="0.25">
      <c r="A30" s="21" t="str">
        <f t="shared" si="12"/>
        <v/>
      </c>
      <c r="B30" s="22"/>
      <c r="C30" s="23"/>
      <c r="D30" s="24"/>
      <c r="E30" s="25">
        <v>8</v>
      </c>
      <c r="F30" s="25"/>
      <c r="G30" s="25"/>
      <c r="H30" s="25"/>
      <c r="I30" s="25"/>
      <c r="J30" s="25" t="s">
        <v>20</v>
      </c>
      <c r="K30" s="25" t="s">
        <v>20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>
        <f t="shared" si="3"/>
        <v>3</v>
      </c>
      <c r="AK30" s="21">
        <f t="shared" si="4"/>
        <v>32</v>
      </c>
      <c r="AL30" s="27">
        <f t="shared" si="5"/>
        <v>16</v>
      </c>
      <c r="AM30" s="45">
        <f t="array" ref="AM30">SUM(IFERROR(MATCH($E$4:$AI$4,Holidays,0)^0*SUBSTITUTE(E30:AI30,"'",),))</f>
        <v>20</v>
      </c>
      <c r="AN30" s="28">
        <f t="shared" si="6"/>
        <v>0</v>
      </c>
      <c r="AO30" s="21">
        <f t="shared" si="7"/>
        <v>0</v>
      </c>
      <c r="AP30" s="21">
        <f t="shared" si="8"/>
        <v>0</v>
      </c>
      <c r="AQ30" s="21">
        <f t="shared" si="9"/>
        <v>0</v>
      </c>
      <c r="AR30" s="21">
        <f t="shared" si="10"/>
        <v>0</v>
      </c>
      <c r="AS30" s="21">
        <f t="shared" si="11"/>
        <v>0</v>
      </c>
      <c r="AT30" s="11"/>
    </row>
    <row r="31" spans="1:46" s="29" customFormat="1" ht="21" hidden="1" customHeight="1" x14ac:dyDescent="0.25">
      <c r="A31" s="21" t="str">
        <f t="shared" si="12"/>
        <v/>
      </c>
      <c r="B31" s="22"/>
      <c r="C31" s="23"/>
      <c r="D31" s="24"/>
      <c r="E31" s="25">
        <v>8</v>
      </c>
      <c r="F31" s="25"/>
      <c r="G31" s="25"/>
      <c r="H31" s="25"/>
      <c r="I31" s="25"/>
      <c r="J31" s="25" t="s">
        <v>20</v>
      </c>
      <c r="K31" s="25" t="s">
        <v>20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>
        <f t="shared" si="3"/>
        <v>3</v>
      </c>
      <c r="AK31" s="21">
        <f t="shared" si="4"/>
        <v>32</v>
      </c>
      <c r="AL31" s="27">
        <f t="shared" si="5"/>
        <v>16</v>
      </c>
      <c r="AM31" s="45">
        <f t="array" ref="AM31">SUM(IFERROR(MATCH($E$4:$AI$4,Holidays,0)^0*SUBSTITUTE(E31:AI31,"'",),))</f>
        <v>20</v>
      </c>
      <c r="AN31" s="28">
        <f t="shared" si="6"/>
        <v>0</v>
      </c>
      <c r="AO31" s="21">
        <f t="shared" si="7"/>
        <v>0</v>
      </c>
      <c r="AP31" s="21">
        <f t="shared" si="8"/>
        <v>0</v>
      </c>
      <c r="AQ31" s="21">
        <f t="shared" si="9"/>
        <v>0</v>
      </c>
      <c r="AR31" s="21">
        <f t="shared" si="10"/>
        <v>0</v>
      </c>
      <c r="AS31" s="21">
        <f t="shared" si="11"/>
        <v>0</v>
      </c>
      <c r="AT31" s="11"/>
    </row>
    <row r="32" spans="1:46" s="29" customFormat="1" ht="21" hidden="1" customHeight="1" x14ac:dyDescent="0.25">
      <c r="A32" s="21" t="str">
        <f t="shared" si="12"/>
        <v/>
      </c>
      <c r="B32" s="22"/>
      <c r="C32" s="23"/>
      <c r="D32" s="24"/>
      <c r="E32" s="25">
        <v>8</v>
      </c>
      <c r="F32" s="25"/>
      <c r="G32" s="25"/>
      <c r="H32" s="25"/>
      <c r="I32" s="25"/>
      <c r="J32" s="25" t="s">
        <v>20</v>
      </c>
      <c r="K32" s="25" t="s">
        <v>20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>
        <f t="shared" si="3"/>
        <v>3</v>
      </c>
      <c r="AK32" s="21">
        <f t="shared" si="4"/>
        <v>32</v>
      </c>
      <c r="AL32" s="27">
        <f t="shared" si="5"/>
        <v>16</v>
      </c>
      <c r="AM32" s="45">
        <f t="array" ref="AM32">SUM(IFERROR(MATCH($E$4:$AI$4,Holidays,0)^0*SUBSTITUTE(E32:AI32,"'",),))</f>
        <v>20</v>
      </c>
      <c r="AN32" s="28">
        <f t="shared" si="6"/>
        <v>0</v>
      </c>
      <c r="AO32" s="21">
        <f t="shared" si="7"/>
        <v>0</v>
      </c>
      <c r="AP32" s="21">
        <f t="shared" si="8"/>
        <v>0</v>
      </c>
      <c r="AQ32" s="21">
        <f t="shared" si="9"/>
        <v>0</v>
      </c>
      <c r="AR32" s="21">
        <f t="shared" si="10"/>
        <v>0</v>
      </c>
      <c r="AS32" s="21">
        <f t="shared" si="11"/>
        <v>0</v>
      </c>
      <c r="AT32" s="11"/>
    </row>
    <row r="33" spans="1:46" s="29" customFormat="1" ht="21" hidden="1" customHeight="1" x14ac:dyDescent="0.25">
      <c r="A33" s="21" t="str">
        <f t="shared" si="12"/>
        <v/>
      </c>
      <c r="B33" s="22"/>
      <c r="C33" s="23"/>
      <c r="D33" s="24"/>
      <c r="E33" s="25">
        <v>8</v>
      </c>
      <c r="F33" s="25"/>
      <c r="G33" s="25"/>
      <c r="H33" s="25"/>
      <c r="I33" s="25"/>
      <c r="J33" s="25" t="s">
        <v>20</v>
      </c>
      <c r="K33" s="25" t="s">
        <v>20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>
        <f t="shared" si="3"/>
        <v>3</v>
      </c>
      <c r="AK33" s="21">
        <f t="shared" si="4"/>
        <v>32</v>
      </c>
      <c r="AL33" s="27">
        <f t="shared" si="5"/>
        <v>16</v>
      </c>
      <c r="AM33" s="45">
        <f t="array" ref="AM33">SUM(IFERROR(MATCH($E$4:$AI$4,Holidays,0)^0*SUBSTITUTE(E33:AI33,"'",),))</f>
        <v>20</v>
      </c>
      <c r="AN33" s="28">
        <f t="shared" si="6"/>
        <v>0</v>
      </c>
      <c r="AO33" s="21">
        <f t="shared" si="7"/>
        <v>0</v>
      </c>
      <c r="AP33" s="21">
        <f t="shared" si="8"/>
        <v>0</v>
      </c>
      <c r="AQ33" s="21">
        <f t="shared" si="9"/>
        <v>0</v>
      </c>
      <c r="AR33" s="21">
        <f t="shared" si="10"/>
        <v>0</v>
      </c>
      <c r="AS33" s="21">
        <f t="shared" si="11"/>
        <v>0</v>
      </c>
      <c r="AT33" s="11"/>
    </row>
    <row r="34" spans="1:46" s="29" customFormat="1" ht="21" hidden="1" customHeight="1" x14ac:dyDescent="0.25">
      <c r="A34" s="21" t="str">
        <f t="shared" si="12"/>
        <v/>
      </c>
      <c r="B34" s="22"/>
      <c r="C34" s="23"/>
      <c r="D34" s="24"/>
      <c r="E34" s="25">
        <v>8</v>
      </c>
      <c r="F34" s="25"/>
      <c r="G34" s="25"/>
      <c r="H34" s="25"/>
      <c r="I34" s="25"/>
      <c r="J34" s="25" t="s">
        <v>20</v>
      </c>
      <c r="K34" s="25" t="s">
        <v>20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>
        <f t="shared" si="3"/>
        <v>3</v>
      </c>
      <c r="AK34" s="21">
        <f t="shared" si="4"/>
        <v>32</v>
      </c>
      <c r="AL34" s="27">
        <f t="shared" si="5"/>
        <v>16</v>
      </c>
      <c r="AM34" s="45">
        <f t="array" ref="AM34">SUM(IFERROR(MATCH($E$4:$AI$4,Holidays,0)^0*SUBSTITUTE(E34:AI34,"'",),))</f>
        <v>20</v>
      </c>
      <c r="AN34" s="28">
        <f t="shared" si="6"/>
        <v>0</v>
      </c>
      <c r="AO34" s="21">
        <f t="shared" si="7"/>
        <v>0</v>
      </c>
      <c r="AP34" s="21">
        <f t="shared" si="8"/>
        <v>0</v>
      </c>
      <c r="AQ34" s="21">
        <f t="shared" si="9"/>
        <v>0</v>
      </c>
      <c r="AR34" s="21">
        <f t="shared" si="10"/>
        <v>0</v>
      </c>
      <c r="AS34" s="21">
        <f t="shared" si="11"/>
        <v>0</v>
      </c>
      <c r="AT34" s="11"/>
    </row>
    <row r="35" spans="1:46" s="29" customFormat="1" ht="21" hidden="1" customHeight="1" x14ac:dyDescent="0.25">
      <c r="A35" s="21" t="str">
        <f t="shared" si="12"/>
        <v/>
      </c>
      <c r="B35" s="22"/>
      <c r="C35" s="23"/>
      <c r="D35" s="24"/>
      <c r="E35" s="25">
        <v>8</v>
      </c>
      <c r="F35" s="25"/>
      <c r="G35" s="25"/>
      <c r="H35" s="25"/>
      <c r="I35" s="25"/>
      <c r="J35" s="25" t="s">
        <v>20</v>
      </c>
      <c r="K35" s="25" t="s">
        <v>20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>
        <f t="shared" si="3"/>
        <v>3</v>
      </c>
      <c r="AK35" s="21">
        <f t="shared" si="4"/>
        <v>32</v>
      </c>
      <c r="AL35" s="27">
        <f t="shared" si="5"/>
        <v>16</v>
      </c>
      <c r="AM35" s="45">
        <f t="array" ref="AM35">SUM(IFERROR(MATCH($E$4:$AI$4,Holidays,0)^0*SUBSTITUTE(E35:AI35,"'",),))</f>
        <v>20</v>
      </c>
      <c r="AN35" s="28">
        <f t="shared" si="6"/>
        <v>0</v>
      </c>
      <c r="AO35" s="21">
        <f t="shared" si="7"/>
        <v>0</v>
      </c>
      <c r="AP35" s="21">
        <f t="shared" si="8"/>
        <v>0</v>
      </c>
      <c r="AQ35" s="21">
        <f t="shared" si="9"/>
        <v>0</v>
      </c>
      <c r="AR35" s="21">
        <f t="shared" si="10"/>
        <v>0</v>
      </c>
      <c r="AS35" s="21">
        <f t="shared" si="11"/>
        <v>0</v>
      </c>
      <c r="AT35" s="11"/>
    </row>
    <row r="36" spans="1:46" s="29" customFormat="1" ht="21" hidden="1" customHeight="1" x14ac:dyDescent="0.25">
      <c r="A36" s="21" t="str">
        <f t="shared" si="12"/>
        <v/>
      </c>
      <c r="B36" s="22"/>
      <c r="C36" s="23"/>
      <c r="D36" s="24"/>
      <c r="E36" s="25">
        <v>8</v>
      </c>
      <c r="F36" s="25"/>
      <c r="G36" s="25"/>
      <c r="H36" s="25"/>
      <c r="I36" s="25"/>
      <c r="J36" s="25" t="s">
        <v>20</v>
      </c>
      <c r="K36" s="25" t="s">
        <v>20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>
        <f t="shared" si="3"/>
        <v>3</v>
      </c>
      <c r="AK36" s="21">
        <f t="shared" si="4"/>
        <v>32</v>
      </c>
      <c r="AL36" s="27">
        <f t="shared" si="5"/>
        <v>16</v>
      </c>
      <c r="AM36" s="45">
        <f t="array" ref="AM36">SUM(IFERROR(MATCH($E$4:$AI$4,Holidays,0)^0*SUBSTITUTE(E36:AI36,"'",),))</f>
        <v>20</v>
      </c>
      <c r="AN36" s="28">
        <f t="shared" si="6"/>
        <v>0</v>
      </c>
      <c r="AO36" s="21">
        <f t="shared" si="7"/>
        <v>0</v>
      </c>
      <c r="AP36" s="21">
        <f t="shared" si="8"/>
        <v>0</v>
      </c>
      <c r="AQ36" s="21">
        <f t="shared" si="9"/>
        <v>0</v>
      </c>
      <c r="AR36" s="21">
        <f t="shared" si="10"/>
        <v>0</v>
      </c>
      <c r="AS36" s="21">
        <f t="shared" si="11"/>
        <v>0</v>
      </c>
      <c r="AT36" s="11"/>
    </row>
    <row r="37" spans="1:46" s="29" customFormat="1" ht="21" hidden="1" customHeight="1" x14ac:dyDescent="0.25">
      <c r="A37" s="21" t="str">
        <f t="shared" si="12"/>
        <v/>
      </c>
      <c r="B37" s="22"/>
      <c r="C37" s="23"/>
      <c r="D37" s="24"/>
      <c r="E37" s="25">
        <v>8</v>
      </c>
      <c r="F37" s="25"/>
      <c r="G37" s="25"/>
      <c r="H37" s="25"/>
      <c r="I37" s="25"/>
      <c r="J37" s="25" t="s">
        <v>20</v>
      </c>
      <c r="K37" s="25" t="s">
        <v>20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>
        <f t="shared" si="3"/>
        <v>3</v>
      </c>
      <c r="AK37" s="21">
        <f t="shared" si="4"/>
        <v>32</v>
      </c>
      <c r="AL37" s="27">
        <f t="shared" si="5"/>
        <v>16</v>
      </c>
      <c r="AM37" s="45">
        <f t="array" ref="AM37">SUM(IFERROR(MATCH($E$4:$AI$4,Holidays,0)^0*SUBSTITUTE(E37:AI37,"'",),))</f>
        <v>20</v>
      </c>
      <c r="AN37" s="28">
        <f t="shared" si="6"/>
        <v>0</v>
      </c>
      <c r="AO37" s="21">
        <f t="shared" si="7"/>
        <v>0</v>
      </c>
      <c r="AP37" s="21">
        <f t="shared" si="8"/>
        <v>0</v>
      </c>
      <c r="AQ37" s="21">
        <f t="shared" si="9"/>
        <v>0</v>
      </c>
      <c r="AR37" s="21">
        <f t="shared" si="10"/>
        <v>0</v>
      </c>
      <c r="AS37" s="21">
        <f t="shared" si="11"/>
        <v>0</v>
      </c>
      <c r="AT37" s="11"/>
    </row>
    <row r="38" spans="1:46" s="29" customFormat="1" ht="21" hidden="1" customHeight="1" x14ac:dyDescent="0.25">
      <c r="A38" s="21" t="str">
        <f t="shared" si="12"/>
        <v/>
      </c>
      <c r="B38" s="22"/>
      <c r="C38" s="23"/>
      <c r="D38" s="24"/>
      <c r="E38" s="25">
        <v>8</v>
      </c>
      <c r="F38" s="25"/>
      <c r="G38" s="25"/>
      <c r="H38" s="25"/>
      <c r="I38" s="25"/>
      <c r="J38" s="25" t="s">
        <v>20</v>
      </c>
      <c r="K38" s="25" t="s">
        <v>20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>
        <f t="shared" si="3"/>
        <v>3</v>
      </c>
      <c r="AK38" s="21">
        <f t="shared" si="4"/>
        <v>32</v>
      </c>
      <c r="AL38" s="27">
        <f t="shared" si="5"/>
        <v>16</v>
      </c>
      <c r="AM38" s="45">
        <f t="array" ref="AM38">SUM(IFERROR(MATCH($E$4:$AI$4,Holidays,0)^0*SUBSTITUTE(E38:AI38,"'",),))</f>
        <v>20</v>
      </c>
      <c r="AN38" s="28">
        <f t="shared" si="6"/>
        <v>0</v>
      </c>
      <c r="AO38" s="21">
        <f t="shared" si="7"/>
        <v>0</v>
      </c>
      <c r="AP38" s="21">
        <f t="shared" si="8"/>
        <v>0</v>
      </c>
      <c r="AQ38" s="21">
        <f t="shared" si="9"/>
        <v>0</v>
      </c>
      <c r="AR38" s="21">
        <f t="shared" si="10"/>
        <v>0</v>
      </c>
      <c r="AS38" s="21">
        <f t="shared" si="11"/>
        <v>0</v>
      </c>
      <c r="AT38" s="11"/>
    </row>
    <row r="39" spans="1:46" s="29" customFormat="1" ht="21" hidden="1" customHeight="1" x14ac:dyDescent="0.25">
      <c r="A39" s="21" t="str">
        <f t="shared" si="12"/>
        <v/>
      </c>
      <c r="B39" s="22"/>
      <c r="C39" s="23"/>
      <c r="D39" s="24"/>
      <c r="E39" s="25">
        <v>8</v>
      </c>
      <c r="F39" s="25"/>
      <c r="G39" s="25"/>
      <c r="H39" s="25"/>
      <c r="I39" s="25"/>
      <c r="J39" s="25" t="s">
        <v>20</v>
      </c>
      <c r="K39" s="25" t="s">
        <v>20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>
        <f t="shared" si="3"/>
        <v>3</v>
      </c>
      <c r="AK39" s="21">
        <f t="shared" si="4"/>
        <v>32</v>
      </c>
      <c r="AL39" s="27">
        <f t="shared" si="5"/>
        <v>16</v>
      </c>
      <c r="AM39" s="45">
        <f t="array" ref="AM39">SUM(IFERROR(MATCH($E$4:$AI$4,Holidays,0)^0*SUBSTITUTE(E39:AI39,"'",),))</f>
        <v>20</v>
      </c>
      <c r="AN39" s="28">
        <f t="shared" si="6"/>
        <v>0</v>
      </c>
      <c r="AO39" s="21">
        <f t="shared" si="7"/>
        <v>0</v>
      </c>
      <c r="AP39" s="21">
        <f t="shared" si="8"/>
        <v>0</v>
      </c>
      <c r="AQ39" s="21">
        <f t="shared" si="9"/>
        <v>0</v>
      </c>
      <c r="AR39" s="21">
        <f t="shared" si="10"/>
        <v>0</v>
      </c>
      <c r="AS39" s="21">
        <f t="shared" si="11"/>
        <v>0</v>
      </c>
      <c r="AT39" s="11"/>
    </row>
    <row r="40" spans="1:46" s="29" customFormat="1" ht="21" hidden="1" customHeight="1" x14ac:dyDescent="0.25">
      <c r="A40" s="21" t="str">
        <f t="shared" si="12"/>
        <v/>
      </c>
      <c r="B40" s="22"/>
      <c r="C40" s="23"/>
      <c r="D40" s="24"/>
      <c r="E40" s="25">
        <v>8</v>
      </c>
      <c r="F40" s="25"/>
      <c r="G40" s="25"/>
      <c r="H40" s="25"/>
      <c r="I40" s="25"/>
      <c r="J40" s="25" t="s">
        <v>20</v>
      </c>
      <c r="K40" s="25" t="s">
        <v>20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>
        <f t="shared" si="3"/>
        <v>3</v>
      </c>
      <c r="AK40" s="21">
        <f t="shared" si="4"/>
        <v>32</v>
      </c>
      <c r="AL40" s="27">
        <f t="shared" si="5"/>
        <v>16</v>
      </c>
      <c r="AM40" s="45">
        <f t="array" ref="AM40">SUM(IFERROR(MATCH($E$4:$AI$4,Holidays,0)^0*SUBSTITUTE(E40:AI40,"'",),))</f>
        <v>20</v>
      </c>
      <c r="AN40" s="28">
        <f t="shared" si="6"/>
        <v>0</v>
      </c>
      <c r="AO40" s="21">
        <f t="shared" si="7"/>
        <v>0</v>
      </c>
      <c r="AP40" s="21">
        <f t="shared" si="8"/>
        <v>0</v>
      </c>
      <c r="AQ40" s="21">
        <f t="shared" si="9"/>
        <v>0</v>
      </c>
      <c r="AR40" s="21">
        <f t="shared" si="10"/>
        <v>0</v>
      </c>
      <c r="AS40" s="21">
        <f t="shared" si="11"/>
        <v>0</v>
      </c>
      <c r="AT40" s="11"/>
    </row>
    <row r="41" spans="1:46" s="29" customFormat="1" ht="21" customHeight="1" x14ac:dyDescent="0.25">
      <c r="A41" s="21" t="str">
        <f t="shared" si="12"/>
        <v/>
      </c>
      <c r="B41" s="22"/>
      <c r="C41" s="23"/>
      <c r="D41" s="24"/>
      <c r="E41" s="25">
        <v>8</v>
      </c>
      <c r="F41" s="25"/>
      <c r="G41" s="25"/>
      <c r="H41" s="25"/>
      <c r="I41" s="25"/>
      <c r="J41" s="25" t="s">
        <v>20</v>
      </c>
      <c r="K41" s="25" t="s">
        <v>31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>
        <f t="shared" si="3"/>
        <v>3</v>
      </c>
      <c r="AK41" s="21">
        <f t="shared" si="4"/>
        <v>27</v>
      </c>
      <c r="AL41" s="27">
        <f t="shared" si="5"/>
        <v>15</v>
      </c>
      <c r="AM41" s="45">
        <f t="array" ref="AM41">SUM(IFERROR(MATCH($E$4:$AI$4,Holidays,0)^0*SUBSTITUTE(E41:AI41,"'",),))</f>
        <v>15</v>
      </c>
      <c r="AN41" s="28">
        <f t="shared" si="6"/>
        <v>0</v>
      </c>
      <c r="AO41" s="21">
        <f t="shared" si="7"/>
        <v>0</v>
      </c>
      <c r="AP41" s="21">
        <f t="shared" si="8"/>
        <v>0</v>
      </c>
      <c r="AQ41" s="21">
        <f t="shared" si="9"/>
        <v>0</v>
      </c>
      <c r="AR41" s="21">
        <f t="shared" si="10"/>
        <v>0</v>
      </c>
      <c r="AS41" s="21">
        <f t="shared" si="11"/>
        <v>0</v>
      </c>
      <c r="AT41" s="11"/>
    </row>
    <row r="42" spans="1:46" s="12" customFormat="1" ht="21" customHeight="1" x14ac:dyDescent="0.25">
      <c r="A42" s="21" t="str">
        <f t="shared" si="12"/>
        <v/>
      </c>
      <c r="B42" s="22"/>
      <c r="C42" s="23"/>
      <c r="D42" s="24"/>
      <c r="E42" s="25">
        <v>8</v>
      </c>
      <c r="F42" s="25"/>
      <c r="G42" s="25"/>
      <c r="H42" s="25"/>
      <c r="I42" s="25"/>
      <c r="J42" s="25" t="s">
        <v>20</v>
      </c>
      <c r="K42" s="25" t="s">
        <v>20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>
        <f t="shared" si="3"/>
        <v>3</v>
      </c>
      <c r="AK42" s="21">
        <f t="shared" si="4"/>
        <v>32</v>
      </c>
      <c r="AL42" s="27">
        <f t="shared" si="5"/>
        <v>16</v>
      </c>
      <c r="AM42" s="45">
        <f t="array" ref="AM42">SUM(IFERROR(MATCH($E$4:$AI$4,Holidays,0)^0*SUBSTITUTE(E42:AI42,"'",),))</f>
        <v>20</v>
      </c>
      <c r="AN42" s="28">
        <f t="shared" si="6"/>
        <v>0</v>
      </c>
      <c r="AO42" s="21">
        <f t="shared" si="7"/>
        <v>0</v>
      </c>
      <c r="AP42" s="21">
        <f t="shared" si="8"/>
        <v>0</v>
      </c>
      <c r="AQ42" s="21">
        <f t="shared" si="9"/>
        <v>0</v>
      </c>
      <c r="AR42" s="21">
        <f t="shared" si="10"/>
        <v>0</v>
      </c>
      <c r="AS42" s="21">
        <f t="shared" si="11"/>
        <v>0</v>
      </c>
      <c r="AT42" s="11"/>
    </row>
    <row r="43" spans="1:46" s="12" customFormat="1" ht="21" hidden="1" customHeight="1" x14ac:dyDescent="0.25">
      <c r="A43" s="21" t="str">
        <f t="shared" si="12"/>
        <v/>
      </c>
      <c r="B43" s="22"/>
      <c r="C43" s="23"/>
      <c r="D43" s="24"/>
      <c r="E43" s="25">
        <v>8</v>
      </c>
      <c r="F43" s="25"/>
      <c r="G43" s="25"/>
      <c r="H43" s="25"/>
      <c r="I43" s="25"/>
      <c r="J43" s="25" t="s">
        <v>20</v>
      </c>
      <c r="K43" s="25" t="s">
        <v>20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>
        <f t="shared" si="3"/>
        <v>3</v>
      </c>
      <c r="AK43" s="21">
        <f t="shared" si="4"/>
        <v>32</v>
      </c>
      <c r="AL43" s="27">
        <f t="shared" si="5"/>
        <v>16</v>
      </c>
      <c r="AM43" s="45">
        <f t="array" ref="AM43">SUM(IFERROR(MATCH($E$4:$AI$4,Holidays,0)^0*SUBSTITUTE(E43:AI43,"'",),))</f>
        <v>20</v>
      </c>
      <c r="AN43" s="28">
        <f t="shared" si="6"/>
        <v>0</v>
      </c>
      <c r="AO43" s="21">
        <f t="shared" si="7"/>
        <v>0</v>
      </c>
      <c r="AP43" s="21">
        <f t="shared" si="8"/>
        <v>0</v>
      </c>
      <c r="AQ43" s="21">
        <f t="shared" si="9"/>
        <v>0</v>
      </c>
      <c r="AR43" s="21">
        <f t="shared" si="10"/>
        <v>0</v>
      </c>
      <c r="AS43" s="21">
        <f t="shared" si="11"/>
        <v>0</v>
      </c>
      <c r="AT43" s="11"/>
    </row>
    <row r="44" spans="1:46" s="12" customFormat="1" ht="21" hidden="1" customHeight="1" x14ac:dyDescent="0.25">
      <c r="A44" s="21" t="str">
        <f t="shared" si="12"/>
        <v/>
      </c>
      <c r="B44" s="22"/>
      <c r="C44" s="23"/>
      <c r="D44" s="24"/>
      <c r="E44" s="25">
        <v>8</v>
      </c>
      <c r="F44" s="25"/>
      <c r="G44" s="25"/>
      <c r="H44" s="25"/>
      <c r="I44" s="25"/>
      <c r="J44" s="25" t="s">
        <v>20</v>
      </c>
      <c r="K44" s="25" t="s">
        <v>20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>
        <f t="shared" si="3"/>
        <v>3</v>
      </c>
      <c r="AK44" s="21">
        <f t="shared" si="4"/>
        <v>32</v>
      </c>
      <c r="AL44" s="27">
        <f t="shared" si="5"/>
        <v>16</v>
      </c>
      <c r="AM44" s="45">
        <f t="array" ref="AM44">SUM(IFERROR(MATCH($E$4:$AI$4,Holidays,0)^0*SUBSTITUTE(E44:AI44,"'",),))</f>
        <v>20</v>
      </c>
      <c r="AN44" s="28">
        <f t="shared" si="6"/>
        <v>0</v>
      </c>
      <c r="AO44" s="21">
        <f t="shared" si="7"/>
        <v>0</v>
      </c>
      <c r="AP44" s="21">
        <f t="shared" si="8"/>
        <v>0</v>
      </c>
      <c r="AQ44" s="21">
        <f t="shared" si="9"/>
        <v>0</v>
      </c>
      <c r="AR44" s="21">
        <f t="shared" si="10"/>
        <v>0</v>
      </c>
      <c r="AS44" s="21">
        <f t="shared" si="11"/>
        <v>0</v>
      </c>
      <c r="AT44" s="11"/>
    </row>
    <row r="45" spans="1:46" s="12" customFormat="1" ht="21" hidden="1" customHeight="1" x14ac:dyDescent="0.25">
      <c r="A45" s="21" t="str">
        <f t="shared" si="12"/>
        <v/>
      </c>
      <c r="B45" s="22"/>
      <c r="C45" s="23"/>
      <c r="D45" s="24"/>
      <c r="E45" s="25">
        <v>8</v>
      </c>
      <c r="F45" s="25"/>
      <c r="G45" s="25"/>
      <c r="H45" s="25"/>
      <c r="I45" s="25"/>
      <c r="J45" s="25" t="s">
        <v>20</v>
      </c>
      <c r="K45" s="25" t="s">
        <v>20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>
        <f t="shared" si="3"/>
        <v>3</v>
      </c>
      <c r="AK45" s="21">
        <f t="shared" si="4"/>
        <v>32</v>
      </c>
      <c r="AL45" s="27">
        <f t="shared" si="5"/>
        <v>16</v>
      </c>
      <c r="AM45" s="45">
        <f t="array" ref="AM45">SUM(IFERROR(MATCH($E$4:$AI$4,Holidays,0)^0*SUBSTITUTE(E45:AI45,"'",),))</f>
        <v>20</v>
      </c>
      <c r="AN45" s="28">
        <f t="shared" si="6"/>
        <v>0</v>
      </c>
      <c r="AO45" s="21">
        <f t="shared" si="7"/>
        <v>0</v>
      </c>
      <c r="AP45" s="21">
        <f t="shared" si="8"/>
        <v>0</v>
      </c>
      <c r="AQ45" s="21">
        <f t="shared" si="9"/>
        <v>0</v>
      </c>
      <c r="AR45" s="21">
        <f t="shared" si="10"/>
        <v>0</v>
      </c>
      <c r="AS45" s="21">
        <f t="shared" si="11"/>
        <v>0</v>
      </c>
      <c r="AT45" s="11"/>
    </row>
    <row r="46" spans="1:46" s="12" customFormat="1" ht="21" hidden="1" customHeight="1" x14ac:dyDescent="0.25">
      <c r="A46" s="21" t="str">
        <f t="shared" si="12"/>
        <v/>
      </c>
      <c r="B46" s="22"/>
      <c r="C46" s="23"/>
      <c r="D46" s="24"/>
      <c r="E46" s="25">
        <v>8</v>
      </c>
      <c r="F46" s="25"/>
      <c r="G46" s="25"/>
      <c r="H46" s="25"/>
      <c r="I46" s="25"/>
      <c r="J46" s="25" t="s">
        <v>20</v>
      </c>
      <c r="K46" s="25" t="s">
        <v>20</v>
      </c>
      <c r="L46" s="30"/>
      <c r="M46" s="25"/>
      <c r="N46" s="25"/>
      <c r="O46" s="30"/>
      <c r="P46" s="30"/>
      <c r="Q46" s="25"/>
      <c r="R46" s="25"/>
      <c r="S46" s="25"/>
      <c r="T46" s="25"/>
      <c r="U46" s="25"/>
      <c r="V46" s="25"/>
      <c r="W46" s="30"/>
      <c r="X46" s="30"/>
      <c r="Y46" s="25"/>
      <c r="Z46" s="25"/>
      <c r="AA46" s="30"/>
      <c r="AB46" s="30"/>
      <c r="AC46" s="30"/>
      <c r="AD46" s="30"/>
      <c r="AE46" s="25"/>
      <c r="AF46" s="25"/>
      <c r="AG46" s="25"/>
      <c r="AH46" s="25"/>
      <c r="AI46" s="25"/>
      <c r="AJ46" s="26">
        <f t="shared" si="3"/>
        <v>3</v>
      </c>
      <c r="AK46" s="21">
        <f t="shared" si="4"/>
        <v>32</v>
      </c>
      <c r="AL46" s="27">
        <f t="shared" si="5"/>
        <v>16</v>
      </c>
      <c r="AM46" s="45">
        <f t="array" ref="AM46">SUM(IFERROR(MATCH($E$4:$AI$4,Holidays,0)^0*SUBSTITUTE(E46:AI46,"'",),))</f>
        <v>20</v>
      </c>
      <c r="AN46" s="28">
        <f t="shared" si="6"/>
        <v>0</v>
      </c>
      <c r="AO46" s="21">
        <f t="shared" si="7"/>
        <v>0</v>
      </c>
      <c r="AP46" s="21">
        <f t="shared" si="8"/>
        <v>0</v>
      </c>
      <c r="AQ46" s="21">
        <f t="shared" si="9"/>
        <v>0</v>
      </c>
      <c r="AR46" s="21">
        <f t="shared" si="10"/>
        <v>0</v>
      </c>
      <c r="AS46" s="21">
        <f t="shared" si="11"/>
        <v>0</v>
      </c>
      <c r="AT46" s="11"/>
    </row>
    <row r="47" spans="1:46" s="12" customFormat="1" ht="21" hidden="1" customHeight="1" x14ac:dyDescent="0.25">
      <c r="A47" s="21" t="str">
        <f t="shared" si="12"/>
        <v/>
      </c>
      <c r="B47" s="22"/>
      <c r="C47" s="23"/>
      <c r="D47" s="24"/>
      <c r="E47" s="25">
        <v>8</v>
      </c>
      <c r="F47" s="25"/>
      <c r="G47" s="25"/>
      <c r="H47" s="25"/>
      <c r="I47" s="25"/>
      <c r="J47" s="25" t="s">
        <v>20</v>
      </c>
      <c r="K47" s="25" t="s">
        <v>20</v>
      </c>
      <c r="L47" s="30"/>
      <c r="M47" s="25"/>
      <c r="N47" s="25"/>
      <c r="O47" s="30"/>
      <c r="P47" s="30"/>
      <c r="Q47" s="25"/>
      <c r="R47" s="25"/>
      <c r="S47" s="25"/>
      <c r="T47" s="25"/>
      <c r="U47" s="25"/>
      <c r="V47" s="25"/>
      <c r="W47" s="30"/>
      <c r="X47" s="30"/>
      <c r="Y47" s="25"/>
      <c r="Z47" s="25"/>
      <c r="AA47" s="30"/>
      <c r="AB47" s="30"/>
      <c r="AC47" s="30"/>
      <c r="AD47" s="30"/>
      <c r="AE47" s="25"/>
      <c r="AF47" s="25"/>
      <c r="AG47" s="25"/>
      <c r="AH47" s="25"/>
      <c r="AI47" s="25"/>
      <c r="AJ47" s="26">
        <f t="shared" si="3"/>
        <v>3</v>
      </c>
      <c r="AK47" s="21">
        <f t="shared" si="4"/>
        <v>32</v>
      </c>
      <c r="AL47" s="27">
        <f t="shared" si="5"/>
        <v>16</v>
      </c>
      <c r="AM47" s="45">
        <f t="array" ref="AM47">SUM(IFERROR(MATCH($E$4:$AI$4,Holidays,0)^0*SUBSTITUTE(E47:AI47,"'",),))</f>
        <v>20</v>
      </c>
      <c r="AN47" s="28">
        <f t="shared" si="6"/>
        <v>0</v>
      </c>
      <c r="AO47" s="21">
        <f t="shared" si="7"/>
        <v>0</v>
      </c>
      <c r="AP47" s="21">
        <f t="shared" si="8"/>
        <v>0</v>
      </c>
      <c r="AQ47" s="21">
        <f t="shared" si="9"/>
        <v>0</v>
      </c>
      <c r="AR47" s="21">
        <f t="shared" si="10"/>
        <v>0</v>
      </c>
      <c r="AS47" s="21">
        <f t="shared" si="11"/>
        <v>0</v>
      </c>
      <c r="AT47" s="11"/>
    </row>
    <row r="48" spans="1:46" s="12" customFormat="1" ht="21" hidden="1" customHeight="1" x14ac:dyDescent="0.25">
      <c r="A48" s="21" t="str">
        <f t="shared" si="12"/>
        <v/>
      </c>
      <c r="B48" s="22"/>
      <c r="C48" s="23"/>
      <c r="D48" s="24"/>
      <c r="E48" s="25">
        <v>8</v>
      </c>
      <c r="F48" s="25"/>
      <c r="G48" s="25"/>
      <c r="H48" s="25"/>
      <c r="I48" s="25"/>
      <c r="J48" s="25" t="s">
        <v>20</v>
      </c>
      <c r="K48" s="25" t="s">
        <v>20</v>
      </c>
      <c r="L48" s="30"/>
      <c r="M48" s="25"/>
      <c r="N48" s="25"/>
      <c r="O48" s="30"/>
      <c r="P48" s="30"/>
      <c r="Q48" s="25"/>
      <c r="R48" s="25"/>
      <c r="S48" s="25"/>
      <c r="T48" s="25"/>
      <c r="U48" s="25"/>
      <c r="V48" s="25"/>
      <c r="W48" s="30"/>
      <c r="X48" s="30"/>
      <c r="Y48" s="25"/>
      <c r="Z48" s="25"/>
      <c r="AA48" s="30"/>
      <c r="AB48" s="30"/>
      <c r="AC48" s="30"/>
      <c r="AD48" s="30"/>
      <c r="AE48" s="25"/>
      <c r="AF48" s="25"/>
      <c r="AG48" s="25"/>
      <c r="AH48" s="25"/>
      <c r="AI48" s="25"/>
      <c r="AJ48" s="26">
        <f t="shared" si="3"/>
        <v>3</v>
      </c>
      <c r="AK48" s="21">
        <f t="shared" si="4"/>
        <v>32</v>
      </c>
      <c r="AL48" s="27">
        <f t="shared" si="5"/>
        <v>16</v>
      </c>
      <c r="AM48" s="45">
        <f t="array" ref="AM48">SUM(IFERROR(MATCH($E$4:$AI$4,Holidays,0)^0*SUBSTITUTE(E48:AI48,"'",),))</f>
        <v>20</v>
      </c>
      <c r="AN48" s="28">
        <f t="shared" si="6"/>
        <v>0</v>
      </c>
      <c r="AO48" s="21">
        <f t="shared" si="7"/>
        <v>0</v>
      </c>
      <c r="AP48" s="21">
        <f t="shared" si="8"/>
        <v>0</v>
      </c>
      <c r="AQ48" s="21">
        <f t="shared" si="9"/>
        <v>0</v>
      </c>
      <c r="AR48" s="21">
        <f t="shared" si="10"/>
        <v>0</v>
      </c>
      <c r="AS48" s="21">
        <f t="shared" si="11"/>
        <v>0</v>
      </c>
      <c r="AT48" s="11"/>
    </row>
    <row r="49" spans="1:46" s="12" customFormat="1" ht="21" hidden="1" customHeight="1" x14ac:dyDescent="0.25">
      <c r="A49" s="21" t="str">
        <f t="shared" si="12"/>
        <v/>
      </c>
      <c r="B49" s="22"/>
      <c r="C49" s="23"/>
      <c r="D49" s="24"/>
      <c r="E49" s="25">
        <v>8</v>
      </c>
      <c r="F49" s="25"/>
      <c r="G49" s="25"/>
      <c r="H49" s="25"/>
      <c r="I49" s="25"/>
      <c r="J49" s="25" t="s">
        <v>20</v>
      </c>
      <c r="K49" s="25" t="s">
        <v>20</v>
      </c>
      <c r="L49" s="30"/>
      <c r="M49" s="25"/>
      <c r="N49" s="25"/>
      <c r="O49" s="30"/>
      <c r="P49" s="30"/>
      <c r="Q49" s="25"/>
      <c r="R49" s="25"/>
      <c r="S49" s="25"/>
      <c r="T49" s="25"/>
      <c r="U49" s="25"/>
      <c r="V49" s="25"/>
      <c r="W49" s="30"/>
      <c r="X49" s="30"/>
      <c r="Y49" s="25"/>
      <c r="Z49" s="25"/>
      <c r="AA49" s="30"/>
      <c r="AB49" s="30"/>
      <c r="AC49" s="30"/>
      <c r="AD49" s="30"/>
      <c r="AE49" s="25"/>
      <c r="AF49" s="25"/>
      <c r="AG49" s="25"/>
      <c r="AH49" s="25"/>
      <c r="AI49" s="25"/>
      <c r="AJ49" s="26">
        <f t="shared" si="3"/>
        <v>3</v>
      </c>
      <c r="AK49" s="21">
        <f t="shared" si="4"/>
        <v>32</v>
      </c>
      <c r="AL49" s="27">
        <f t="shared" si="5"/>
        <v>16</v>
      </c>
      <c r="AM49" s="45">
        <f t="array" ref="AM49">SUM(IFERROR(MATCH($E$4:$AI$4,Holidays,0)^0*SUBSTITUTE(E49:AI49,"'",),))</f>
        <v>20</v>
      </c>
      <c r="AN49" s="28">
        <f t="shared" si="6"/>
        <v>0</v>
      </c>
      <c r="AO49" s="21">
        <f t="shared" si="7"/>
        <v>0</v>
      </c>
      <c r="AP49" s="21">
        <f t="shared" si="8"/>
        <v>0</v>
      </c>
      <c r="AQ49" s="21">
        <f t="shared" si="9"/>
        <v>0</v>
      </c>
      <c r="AR49" s="21">
        <f t="shared" si="10"/>
        <v>0</v>
      </c>
      <c r="AS49" s="21">
        <f t="shared" si="11"/>
        <v>0</v>
      </c>
      <c r="AT49" s="11"/>
    </row>
    <row r="50" spans="1:46" s="12" customFormat="1" ht="21" hidden="1" customHeight="1" x14ac:dyDescent="0.25">
      <c r="A50" s="21" t="str">
        <f t="shared" si="12"/>
        <v/>
      </c>
      <c r="B50" s="22"/>
      <c r="C50" s="23"/>
      <c r="D50" s="24"/>
      <c r="E50" s="25">
        <v>8</v>
      </c>
      <c r="F50" s="25"/>
      <c r="G50" s="25"/>
      <c r="H50" s="25"/>
      <c r="I50" s="25"/>
      <c r="J50" s="25" t="s">
        <v>20</v>
      </c>
      <c r="K50" s="25" t="s">
        <v>20</v>
      </c>
      <c r="L50" s="30"/>
      <c r="M50" s="25"/>
      <c r="N50" s="25"/>
      <c r="O50" s="30"/>
      <c r="P50" s="30"/>
      <c r="Q50" s="25"/>
      <c r="R50" s="25"/>
      <c r="S50" s="25"/>
      <c r="T50" s="25"/>
      <c r="U50" s="25"/>
      <c r="V50" s="25"/>
      <c r="W50" s="30"/>
      <c r="X50" s="30"/>
      <c r="Y50" s="25"/>
      <c r="Z50" s="25"/>
      <c r="AA50" s="30"/>
      <c r="AB50" s="30"/>
      <c r="AC50" s="30"/>
      <c r="AD50" s="30"/>
      <c r="AE50" s="25"/>
      <c r="AF50" s="25"/>
      <c r="AG50" s="25"/>
      <c r="AH50" s="25"/>
      <c r="AI50" s="25"/>
      <c r="AJ50" s="26">
        <f t="shared" si="3"/>
        <v>3</v>
      </c>
      <c r="AK50" s="21">
        <f t="shared" si="4"/>
        <v>32</v>
      </c>
      <c r="AL50" s="27">
        <f t="shared" si="5"/>
        <v>16</v>
      </c>
      <c r="AM50" s="45">
        <f t="array" ref="AM50">SUM(IFERROR(MATCH($E$4:$AI$4,Holidays,0)^0*SUBSTITUTE(E50:AI50,"'",),))</f>
        <v>20</v>
      </c>
      <c r="AN50" s="28">
        <f t="shared" si="6"/>
        <v>0</v>
      </c>
      <c r="AO50" s="21">
        <f t="shared" si="7"/>
        <v>0</v>
      </c>
      <c r="AP50" s="21">
        <f t="shared" si="8"/>
        <v>0</v>
      </c>
      <c r="AQ50" s="21">
        <f t="shared" si="9"/>
        <v>0</v>
      </c>
      <c r="AR50" s="21">
        <f t="shared" si="10"/>
        <v>0</v>
      </c>
      <c r="AS50" s="21">
        <f t="shared" si="11"/>
        <v>0</v>
      </c>
      <c r="AT50" s="11"/>
    </row>
    <row r="51" spans="1:46" s="12" customFormat="1" ht="21" hidden="1" customHeight="1" x14ac:dyDescent="0.25">
      <c r="A51" s="21" t="str">
        <f t="shared" si="12"/>
        <v/>
      </c>
      <c r="B51" s="22"/>
      <c r="C51" s="23"/>
      <c r="D51" s="24"/>
      <c r="E51" s="25">
        <v>8</v>
      </c>
      <c r="F51" s="25"/>
      <c r="G51" s="25"/>
      <c r="H51" s="25"/>
      <c r="I51" s="30"/>
      <c r="J51" s="25" t="s">
        <v>20</v>
      </c>
      <c r="K51" s="25" t="s">
        <v>20</v>
      </c>
      <c r="L51" s="30"/>
      <c r="M51" s="30"/>
      <c r="N51" s="30"/>
      <c r="O51" s="25"/>
      <c r="P51" s="25"/>
      <c r="Q51" s="25"/>
      <c r="R51" s="25"/>
      <c r="S51" s="25"/>
      <c r="T51" s="25"/>
      <c r="U51" s="25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6">
        <f t="shared" si="3"/>
        <v>3</v>
      </c>
      <c r="AK51" s="21">
        <f t="shared" si="4"/>
        <v>32</v>
      </c>
      <c r="AL51" s="27">
        <f t="shared" si="5"/>
        <v>16</v>
      </c>
      <c r="AM51" s="45">
        <f t="array" ref="AM51">SUM(IFERROR(MATCH($E$4:$AI$4,Holidays,0)^0*SUBSTITUTE(E51:AI51,"'",),))</f>
        <v>20</v>
      </c>
      <c r="AN51" s="28">
        <f t="shared" si="6"/>
        <v>0</v>
      </c>
      <c r="AO51" s="21">
        <f t="shared" si="7"/>
        <v>0</v>
      </c>
      <c r="AP51" s="21">
        <f t="shared" si="8"/>
        <v>0</v>
      </c>
      <c r="AQ51" s="21">
        <f t="shared" si="9"/>
        <v>0</v>
      </c>
      <c r="AR51" s="21">
        <f t="shared" si="10"/>
        <v>0</v>
      </c>
      <c r="AS51" s="21">
        <f t="shared" si="11"/>
        <v>0</v>
      </c>
      <c r="AT51" s="11"/>
    </row>
    <row r="52" spans="1:46" s="12" customFormat="1" ht="21" hidden="1" customHeight="1" x14ac:dyDescent="0.25">
      <c r="A52" s="21" t="str">
        <f t="shared" si="12"/>
        <v/>
      </c>
      <c r="B52" s="22"/>
      <c r="C52" s="23"/>
      <c r="D52" s="24"/>
      <c r="E52" s="25">
        <v>8</v>
      </c>
      <c r="F52" s="25"/>
      <c r="G52" s="25"/>
      <c r="H52" s="25"/>
      <c r="I52" s="30"/>
      <c r="J52" s="25" t="s">
        <v>20</v>
      </c>
      <c r="K52" s="25" t="s">
        <v>20</v>
      </c>
      <c r="L52" s="30"/>
      <c r="M52" s="30"/>
      <c r="N52" s="30"/>
      <c r="O52" s="30"/>
      <c r="P52" s="30"/>
      <c r="Q52" s="30"/>
      <c r="R52" s="25"/>
      <c r="S52" s="25"/>
      <c r="T52" s="25"/>
      <c r="U52" s="25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6">
        <f t="shared" si="3"/>
        <v>3</v>
      </c>
      <c r="AK52" s="21">
        <f t="shared" si="4"/>
        <v>32</v>
      </c>
      <c r="AL52" s="27">
        <f t="shared" si="5"/>
        <v>16</v>
      </c>
      <c r="AM52" s="45">
        <f t="array" ref="AM52">SUM(IFERROR(MATCH($E$4:$AI$4,Holidays,0)^0*SUBSTITUTE(E52:AI52,"'",),))</f>
        <v>20</v>
      </c>
      <c r="AN52" s="28">
        <f t="shared" si="6"/>
        <v>0</v>
      </c>
      <c r="AO52" s="21">
        <f t="shared" si="7"/>
        <v>0</v>
      </c>
      <c r="AP52" s="21">
        <f t="shared" si="8"/>
        <v>0</v>
      </c>
      <c r="AQ52" s="21">
        <f t="shared" si="9"/>
        <v>0</v>
      </c>
      <c r="AR52" s="21">
        <f t="shared" si="10"/>
        <v>0</v>
      </c>
      <c r="AS52" s="21">
        <f t="shared" si="11"/>
        <v>0</v>
      </c>
      <c r="AT52" s="11"/>
    </row>
    <row r="53" spans="1:46" s="12" customFormat="1" ht="21" hidden="1" customHeight="1" x14ac:dyDescent="0.25">
      <c r="A53" s="21" t="str">
        <f t="shared" si="12"/>
        <v/>
      </c>
      <c r="B53" s="22"/>
      <c r="C53" s="23"/>
      <c r="D53" s="24"/>
      <c r="E53" s="25">
        <v>8</v>
      </c>
      <c r="F53" s="25"/>
      <c r="G53" s="25"/>
      <c r="H53" s="25"/>
      <c r="I53" s="30"/>
      <c r="J53" s="25" t="s">
        <v>20</v>
      </c>
      <c r="K53" s="25" t="s">
        <v>20</v>
      </c>
      <c r="L53" s="30"/>
      <c r="M53" s="30"/>
      <c r="N53" s="30"/>
      <c r="O53" s="30"/>
      <c r="P53" s="30"/>
      <c r="Q53" s="30"/>
      <c r="R53" s="25"/>
      <c r="S53" s="25"/>
      <c r="T53" s="25"/>
      <c r="U53" s="25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6">
        <f t="shared" si="3"/>
        <v>3</v>
      </c>
      <c r="AK53" s="21">
        <f t="shared" si="4"/>
        <v>32</v>
      </c>
      <c r="AL53" s="27">
        <f t="shared" si="5"/>
        <v>16</v>
      </c>
      <c r="AM53" s="45">
        <f t="array" ref="AM53">SUM(IFERROR(MATCH($E$4:$AI$4,Holidays,0)^0*SUBSTITUTE(E53:AI53,"'",),))</f>
        <v>20</v>
      </c>
      <c r="AN53" s="28">
        <f t="shared" si="6"/>
        <v>0</v>
      </c>
      <c r="AO53" s="21">
        <f t="shared" si="7"/>
        <v>0</v>
      </c>
      <c r="AP53" s="21">
        <f t="shared" si="8"/>
        <v>0</v>
      </c>
      <c r="AQ53" s="21">
        <f t="shared" si="9"/>
        <v>0</v>
      </c>
      <c r="AR53" s="21">
        <f t="shared" si="10"/>
        <v>0</v>
      </c>
      <c r="AS53" s="21">
        <f t="shared" si="11"/>
        <v>0</v>
      </c>
      <c r="AT53" s="11"/>
    </row>
    <row r="54" spans="1:46" s="12" customFormat="1" ht="21" hidden="1" customHeight="1" x14ac:dyDescent="0.25">
      <c r="A54" s="21" t="str">
        <f t="shared" si="12"/>
        <v/>
      </c>
      <c r="B54" s="22"/>
      <c r="C54" s="23"/>
      <c r="D54" s="24"/>
      <c r="E54" s="25">
        <v>8</v>
      </c>
      <c r="F54" s="25"/>
      <c r="G54" s="25"/>
      <c r="H54" s="25"/>
      <c r="I54" s="30"/>
      <c r="J54" s="25" t="s">
        <v>20</v>
      </c>
      <c r="K54" s="25" t="s">
        <v>20</v>
      </c>
      <c r="L54" s="30"/>
      <c r="M54" s="30"/>
      <c r="N54" s="30"/>
      <c r="O54" s="30"/>
      <c r="P54" s="30"/>
      <c r="Q54" s="30"/>
      <c r="R54" s="25"/>
      <c r="S54" s="25"/>
      <c r="T54" s="25"/>
      <c r="U54" s="25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6">
        <f t="shared" si="3"/>
        <v>3</v>
      </c>
      <c r="AK54" s="21">
        <f t="shared" si="4"/>
        <v>32</v>
      </c>
      <c r="AL54" s="27">
        <f t="shared" si="5"/>
        <v>16</v>
      </c>
      <c r="AM54" s="45">
        <f t="array" ref="AM54">SUM(IFERROR(MATCH($E$4:$AI$4,Holidays,0)^0*SUBSTITUTE(E54:AI54,"'",),))</f>
        <v>20</v>
      </c>
      <c r="AN54" s="28">
        <f t="shared" si="6"/>
        <v>0</v>
      </c>
      <c r="AO54" s="21">
        <f t="shared" si="7"/>
        <v>0</v>
      </c>
      <c r="AP54" s="21">
        <f t="shared" si="8"/>
        <v>0</v>
      </c>
      <c r="AQ54" s="21">
        <f t="shared" si="9"/>
        <v>0</v>
      </c>
      <c r="AR54" s="21">
        <f t="shared" si="10"/>
        <v>0</v>
      </c>
      <c r="AS54" s="21">
        <f t="shared" si="11"/>
        <v>0</v>
      </c>
      <c r="AT54" s="11"/>
    </row>
    <row r="55" spans="1:46" s="12" customFormat="1" ht="21" customHeight="1" x14ac:dyDescent="0.25">
      <c r="A55" s="21" t="str">
        <f>IF(C55&lt;&gt;"",MAX($A$5:A54)+1,"")</f>
        <v/>
      </c>
      <c r="B55" s="22"/>
      <c r="C55" s="31"/>
      <c r="D55" s="31"/>
      <c r="E55" s="25">
        <v>8</v>
      </c>
      <c r="F55" s="25" t="s">
        <v>17</v>
      </c>
      <c r="G55" s="25">
        <v>12</v>
      </c>
      <c r="H55" s="25">
        <v>12</v>
      </c>
      <c r="I55" s="25" t="s">
        <v>17</v>
      </c>
      <c r="J55" s="25" t="s">
        <v>20</v>
      </c>
      <c r="K55" s="25" t="s">
        <v>20</v>
      </c>
      <c r="L55" s="25" t="s">
        <v>20</v>
      </c>
      <c r="M55" s="25" t="s">
        <v>17</v>
      </c>
      <c r="N55" s="25" t="s">
        <v>17</v>
      </c>
      <c r="O55" s="25">
        <v>12</v>
      </c>
      <c r="P55" s="25">
        <v>12</v>
      </c>
      <c r="Q55" s="25" t="s">
        <v>17</v>
      </c>
      <c r="R55" s="25" t="s">
        <v>17</v>
      </c>
      <c r="S55" s="25" t="s">
        <v>20</v>
      </c>
      <c r="T55" s="25" t="s">
        <v>20</v>
      </c>
      <c r="U55" s="25" t="s">
        <v>17</v>
      </c>
      <c r="V55" s="25" t="s">
        <v>17</v>
      </c>
      <c r="W55" s="25">
        <v>12</v>
      </c>
      <c r="X55" s="25">
        <v>12</v>
      </c>
      <c r="Y55" s="25" t="s">
        <v>17</v>
      </c>
      <c r="Z55" s="25" t="s">
        <v>17</v>
      </c>
      <c r="AA55" s="25" t="s">
        <v>20</v>
      </c>
      <c r="AB55" s="25" t="s">
        <v>20</v>
      </c>
      <c r="AC55" s="25" t="s">
        <v>17</v>
      </c>
      <c r="AD55" s="25" t="s">
        <v>17</v>
      </c>
      <c r="AE55" s="25">
        <v>12</v>
      </c>
      <c r="AF55" s="25">
        <v>12</v>
      </c>
      <c r="AG55" s="25" t="s">
        <v>17</v>
      </c>
      <c r="AH55" s="25" t="s">
        <v>17</v>
      </c>
      <c r="AI55" s="25" t="s">
        <v>20</v>
      </c>
      <c r="AJ55" s="26">
        <f t="shared" si="3"/>
        <v>17</v>
      </c>
      <c r="AK55" s="21">
        <f t="shared" si="4"/>
        <v>200</v>
      </c>
      <c r="AL55" s="27">
        <f t="shared" si="5"/>
        <v>64</v>
      </c>
      <c r="AM55" s="45">
        <f t="array" ref="AM55">SUM(IFERROR(MATCH($E$4:$AI$4,Holidays,0)^0*SUBSTITUTE(E55:AI55,"'",),))</f>
        <v>20</v>
      </c>
      <c r="AN55" s="28">
        <f t="shared" si="6"/>
        <v>0</v>
      </c>
      <c r="AO55" s="21">
        <f t="shared" si="7"/>
        <v>0</v>
      </c>
      <c r="AP55" s="21">
        <f t="shared" si="8"/>
        <v>0</v>
      </c>
      <c r="AQ55" s="21">
        <f t="shared" si="9"/>
        <v>0</v>
      </c>
      <c r="AR55" s="21">
        <f t="shared" si="10"/>
        <v>0</v>
      </c>
      <c r="AS55" s="21">
        <f t="shared" si="11"/>
        <v>14</v>
      </c>
      <c r="AT55" s="11"/>
    </row>
    <row r="56" spans="1:46" s="12" customFormat="1" ht="21" hidden="1" customHeight="1" x14ac:dyDescent="0.25">
      <c r="A56" s="21" t="str">
        <f>IF(C56&lt;&gt;"",MAX($A$5:A55)+1,"")</f>
        <v/>
      </c>
      <c r="B56" s="22"/>
      <c r="C56" s="31"/>
      <c r="D56" s="31"/>
      <c r="E56" s="25" t="s">
        <v>17</v>
      </c>
      <c r="F56" s="25" t="s">
        <v>17</v>
      </c>
      <c r="G56" s="25" t="s">
        <v>17</v>
      </c>
      <c r="H56" s="25"/>
      <c r="I56" s="30"/>
      <c r="J56" s="30"/>
      <c r="K56" s="30"/>
      <c r="L56" s="30"/>
      <c r="M56" s="25"/>
      <c r="N56" s="25"/>
      <c r="O56" s="25"/>
      <c r="P56" s="30"/>
      <c r="Q56" s="30"/>
      <c r="R56" s="30"/>
      <c r="S56" s="30"/>
      <c r="T56" s="25"/>
      <c r="U56" s="25"/>
      <c r="V56" s="25"/>
      <c r="W56" s="30"/>
      <c r="X56" s="30"/>
      <c r="Y56" s="30"/>
      <c r="Z56" s="30"/>
      <c r="AA56" s="25"/>
      <c r="AB56" s="25"/>
      <c r="AC56" s="30"/>
      <c r="AD56" s="30"/>
      <c r="AE56" s="30"/>
      <c r="AF56" s="30"/>
      <c r="AG56" s="30"/>
      <c r="AH56" s="30"/>
      <c r="AI56" s="30"/>
      <c r="AJ56" s="26">
        <f t="shared" si="3"/>
        <v>0</v>
      </c>
      <c r="AK56" s="21">
        <f t="shared" si="4"/>
        <v>0</v>
      </c>
      <c r="AL56" s="27">
        <f t="shared" si="5"/>
        <v>0</v>
      </c>
      <c r="AM56" s="45">
        <f t="array" ref="AM56">SUM(IFERROR(MATCH($E$4:$AI$4,Holidays,0)*SUBSTITUTE(E56:AI56,"'",),))</f>
        <v>0</v>
      </c>
      <c r="AN56" s="28">
        <f t="shared" si="6"/>
        <v>0</v>
      </c>
      <c r="AO56" s="21">
        <f t="shared" si="7"/>
        <v>0</v>
      </c>
      <c r="AP56" s="21">
        <f t="shared" si="8"/>
        <v>0</v>
      </c>
      <c r="AQ56" s="21">
        <f t="shared" si="9"/>
        <v>0</v>
      </c>
      <c r="AR56" s="21">
        <f t="shared" si="10"/>
        <v>0</v>
      </c>
      <c r="AS56" s="21">
        <f t="shared" si="11"/>
        <v>3</v>
      </c>
      <c r="AT56" s="11"/>
    </row>
    <row r="57" spans="1:46" s="12" customFormat="1" ht="21" hidden="1" customHeight="1" x14ac:dyDescent="0.25">
      <c r="A57" s="21" t="str">
        <f>IF(C57&lt;&gt;"",MAX($A$5:A56)+1,"")</f>
        <v/>
      </c>
      <c r="B57" s="22"/>
      <c r="C57" s="31"/>
      <c r="D57" s="31"/>
      <c r="E57" s="25" t="s">
        <v>17</v>
      </c>
      <c r="F57" s="25" t="s">
        <v>19</v>
      </c>
      <c r="G57" s="25" t="s">
        <v>19</v>
      </c>
      <c r="H57" s="25">
        <v>8</v>
      </c>
      <c r="I57" s="30"/>
      <c r="J57" s="30"/>
      <c r="K57" s="30"/>
      <c r="L57" s="25"/>
      <c r="M57" s="25"/>
      <c r="N57" s="25"/>
      <c r="O57" s="25"/>
      <c r="P57" s="30"/>
      <c r="Q57" s="30"/>
      <c r="R57" s="30"/>
      <c r="S57" s="25"/>
      <c r="T57" s="25"/>
      <c r="U57" s="25"/>
      <c r="V57" s="25"/>
      <c r="W57" s="30"/>
      <c r="X57" s="30"/>
      <c r="Y57" s="30"/>
      <c r="Z57" s="25"/>
      <c r="AA57" s="25"/>
      <c r="AB57" s="25"/>
      <c r="AC57" s="30"/>
      <c r="AD57" s="30"/>
      <c r="AE57" s="30"/>
      <c r="AF57" s="30"/>
      <c r="AG57" s="30"/>
      <c r="AH57" s="30"/>
      <c r="AI57" s="30"/>
      <c r="AJ57" s="26">
        <f t="shared" si="3"/>
        <v>1</v>
      </c>
      <c r="AK57" s="21">
        <f t="shared" si="4"/>
        <v>8</v>
      </c>
      <c r="AL57" s="27">
        <f t="shared" si="5"/>
        <v>0</v>
      </c>
      <c r="AM57" s="45">
        <f t="array" ref="AM57">SUM(IFERROR(MATCH($E$4:$AI$4,Holidays,0)*SUBSTITUTE(E57:AI57,"'",),))</f>
        <v>0</v>
      </c>
      <c r="AN57" s="28">
        <f t="shared" si="6"/>
        <v>0</v>
      </c>
      <c r="AO57" s="21">
        <f t="shared" si="7"/>
        <v>0</v>
      </c>
      <c r="AP57" s="21">
        <f t="shared" si="8"/>
        <v>0</v>
      </c>
      <c r="AQ57" s="21">
        <f t="shared" si="9"/>
        <v>2</v>
      </c>
      <c r="AR57" s="21">
        <f t="shared" si="10"/>
        <v>0</v>
      </c>
      <c r="AS57" s="21">
        <f t="shared" si="11"/>
        <v>1</v>
      </c>
      <c r="AT57" s="11"/>
    </row>
    <row r="58" spans="1:46" s="12" customFormat="1" ht="21" hidden="1" customHeight="1" x14ac:dyDescent="0.25">
      <c r="A58" s="21" t="str">
        <f>IF(C58&lt;&gt;"",MAX($A$5:A57)+1,"")</f>
        <v/>
      </c>
      <c r="B58" s="22"/>
      <c r="C58" s="31"/>
      <c r="D58" s="31"/>
      <c r="E58" s="25" t="s">
        <v>17</v>
      </c>
      <c r="F58" s="25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17</v>
      </c>
      <c r="L58" s="25" t="s">
        <v>19</v>
      </c>
      <c r="M58" s="25"/>
      <c r="N58" s="25"/>
      <c r="O58" s="25"/>
      <c r="P58" s="25"/>
      <c r="Q58" s="25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26">
        <f t="shared" si="3"/>
        <v>0</v>
      </c>
      <c r="AK58" s="21">
        <f t="shared" si="4"/>
        <v>0</v>
      </c>
      <c r="AL58" s="27">
        <f t="shared" si="5"/>
        <v>0</v>
      </c>
      <c r="AM58" s="45">
        <f t="array" ref="AM58">SUM(IFERROR(MATCH($E$4:$AI$4,Holidays,0)*SUBSTITUTE(E58:AI58,"'",),))</f>
        <v>0</v>
      </c>
      <c r="AN58" s="28">
        <f t="shared" si="6"/>
        <v>0</v>
      </c>
      <c r="AO58" s="21">
        <f t="shared" si="7"/>
        <v>0</v>
      </c>
      <c r="AP58" s="21">
        <f t="shared" si="8"/>
        <v>0</v>
      </c>
      <c r="AQ58" s="21">
        <f t="shared" si="9"/>
        <v>6</v>
      </c>
      <c r="AR58" s="21">
        <f t="shared" si="10"/>
        <v>0</v>
      </c>
      <c r="AS58" s="21">
        <f t="shared" si="11"/>
        <v>2</v>
      </c>
      <c r="AT58" s="11"/>
    </row>
    <row r="59" spans="1:46" s="12" customFormat="1" ht="21" hidden="1" customHeight="1" x14ac:dyDescent="0.25">
      <c r="A59" s="21" t="str">
        <f>IF(C59&lt;&gt;"",MAX($A$5:A58)+1,"")</f>
        <v/>
      </c>
      <c r="B59" s="22"/>
      <c r="C59" s="31"/>
      <c r="D59" s="31"/>
      <c r="E59" s="25" t="s">
        <v>17</v>
      </c>
      <c r="F59" s="25" t="s">
        <v>17</v>
      </c>
      <c r="G59" s="25" t="s">
        <v>18</v>
      </c>
      <c r="H59" s="25">
        <v>12</v>
      </c>
      <c r="I59" s="30" t="s">
        <v>17</v>
      </c>
      <c r="J59" s="30" t="s">
        <v>17</v>
      </c>
      <c r="K59" s="30"/>
      <c r="L59" s="30"/>
      <c r="M59" s="25"/>
      <c r="N59" s="25"/>
      <c r="O59" s="25"/>
      <c r="P59" s="25"/>
      <c r="Q59" s="30"/>
      <c r="R59" s="30"/>
      <c r="S59" s="30"/>
      <c r="T59" s="30"/>
      <c r="U59" s="30"/>
      <c r="V59" s="25"/>
      <c r="W59" s="25"/>
      <c r="X59" s="30"/>
      <c r="Y59" s="30"/>
      <c r="Z59" s="30"/>
      <c r="AA59" s="30"/>
      <c r="AB59" s="30"/>
      <c r="AC59" s="25"/>
      <c r="AD59" s="25"/>
      <c r="AE59" s="25"/>
      <c r="AF59" s="25"/>
      <c r="AG59" s="30"/>
      <c r="AH59" s="30"/>
      <c r="AI59" s="30"/>
      <c r="AJ59" s="26">
        <f t="shared" si="3"/>
        <v>1</v>
      </c>
      <c r="AK59" s="21">
        <f t="shared" si="4"/>
        <v>12</v>
      </c>
      <c r="AL59" s="27">
        <f t="shared" si="5"/>
        <v>0</v>
      </c>
      <c r="AM59" s="45">
        <f t="array" ref="AM59">SUM(IFERROR(MATCH($E$4:$AI$4,Holidays,0)*SUBSTITUTE(E59:AI59,"'",),))</f>
        <v>0</v>
      </c>
      <c r="AN59" s="28">
        <f t="shared" si="6"/>
        <v>0</v>
      </c>
      <c r="AO59" s="21">
        <f t="shared" si="7"/>
        <v>0</v>
      </c>
      <c r="AP59" s="21">
        <f t="shared" si="8"/>
        <v>1</v>
      </c>
      <c r="AQ59" s="21">
        <f t="shared" si="9"/>
        <v>0</v>
      </c>
      <c r="AR59" s="21">
        <f t="shared" si="10"/>
        <v>0</v>
      </c>
      <c r="AS59" s="21">
        <f t="shared" si="11"/>
        <v>4</v>
      </c>
      <c r="AT59" s="11"/>
    </row>
    <row r="60" spans="1:46" s="12" customFormat="1" ht="21" hidden="1" customHeight="1" x14ac:dyDescent="0.25">
      <c r="A60" s="21" t="str">
        <f>IF(C60&lt;&gt;"",MAX($A$5:A59)+1,"")</f>
        <v/>
      </c>
      <c r="B60" s="22"/>
      <c r="C60" s="31"/>
      <c r="D60" s="31"/>
      <c r="E60" s="25" t="s">
        <v>17</v>
      </c>
      <c r="F60" s="25" t="s">
        <v>17</v>
      </c>
      <c r="G60" s="25" t="s">
        <v>18</v>
      </c>
      <c r="H60" s="25">
        <v>12</v>
      </c>
      <c r="I60" s="30" t="s">
        <v>17</v>
      </c>
      <c r="J60" s="30" t="s">
        <v>17</v>
      </c>
      <c r="K60" s="30"/>
      <c r="L60" s="30"/>
      <c r="M60" s="25"/>
      <c r="N60" s="25"/>
      <c r="O60" s="25"/>
      <c r="P60" s="25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5"/>
      <c r="AD60" s="25"/>
      <c r="AE60" s="25"/>
      <c r="AF60" s="25"/>
      <c r="AG60" s="30"/>
      <c r="AH60" s="30"/>
      <c r="AI60" s="30"/>
      <c r="AJ60" s="26">
        <f t="shared" si="3"/>
        <v>1</v>
      </c>
      <c r="AK60" s="21">
        <f t="shared" si="4"/>
        <v>12</v>
      </c>
      <c r="AL60" s="27">
        <f t="shared" si="5"/>
        <v>0</v>
      </c>
      <c r="AM60" s="45">
        <f t="array" ref="AM60">SUM(IFERROR(MATCH($E$4:$AI$4,Holidays,0)*SUBSTITUTE(E60:AI60,"'",),))</f>
        <v>0</v>
      </c>
      <c r="AN60" s="28">
        <f t="shared" si="6"/>
        <v>0</v>
      </c>
      <c r="AO60" s="21">
        <f t="shared" si="7"/>
        <v>0</v>
      </c>
      <c r="AP60" s="21">
        <f t="shared" si="8"/>
        <v>1</v>
      </c>
      <c r="AQ60" s="21">
        <f t="shared" si="9"/>
        <v>0</v>
      </c>
      <c r="AR60" s="21">
        <f t="shared" si="10"/>
        <v>0</v>
      </c>
      <c r="AS60" s="21">
        <f t="shared" si="11"/>
        <v>4</v>
      </c>
      <c r="AT60" s="11"/>
    </row>
    <row r="61" spans="1:46" s="12" customFormat="1" ht="21" hidden="1" customHeight="1" x14ac:dyDescent="0.25">
      <c r="A61" s="21" t="str">
        <f>IF(C61&lt;&gt;"",MAX($A$5:A60)+1,"")</f>
        <v/>
      </c>
      <c r="B61" s="22"/>
      <c r="C61" s="31"/>
      <c r="D61" s="31"/>
      <c r="E61" s="25" t="s">
        <v>17</v>
      </c>
      <c r="F61" s="25" t="s">
        <v>19</v>
      </c>
      <c r="G61" s="25" t="s">
        <v>19</v>
      </c>
      <c r="H61" s="25" t="s">
        <v>17</v>
      </c>
      <c r="I61" s="25" t="s">
        <v>20</v>
      </c>
      <c r="J61" s="25" t="s">
        <v>20</v>
      </c>
      <c r="K61" s="30" t="s">
        <v>17</v>
      </c>
      <c r="L61" s="30" t="s">
        <v>17</v>
      </c>
      <c r="M61" s="25"/>
      <c r="N61" s="25"/>
      <c r="O61" s="30"/>
      <c r="P61" s="30"/>
      <c r="Q61" s="25"/>
      <c r="R61" s="25"/>
      <c r="S61" s="30"/>
      <c r="T61" s="30"/>
      <c r="U61" s="25"/>
      <c r="V61" s="25"/>
      <c r="W61" s="25"/>
      <c r="X61" s="25"/>
      <c r="Y61" s="30"/>
      <c r="Z61" s="30"/>
      <c r="AA61" s="30"/>
      <c r="AB61" s="30"/>
      <c r="AC61" s="25"/>
      <c r="AD61" s="25"/>
      <c r="AE61" s="25"/>
      <c r="AF61" s="25"/>
      <c r="AG61" s="30"/>
      <c r="AH61" s="30"/>
      <c r="AI61" s="30"/>
      <c r="AJ61" s="26">
        <f t="shared" si="3"/>
        <v>2</v>
      </c>
      <c r="AK61" s="21">
        <f t="shared" si="4"/>
        <v>24</v>
      </c>
      <c r="AL61" s="27">
        <f t="shared" si="5"/>
        <v>16</v>
      </c>
      <c r="AM61" s="45">
        <f t="array" ref="AM61">SUM(IFERROR(MATCH($E$4:$AI$4,Holidays,0)*SUBSTITUTE(E61:AI61,"'",),))</f>
        <v>0</v>
      </c>
      <c r="AN61" s="28">
        <f t="shared" si="6"/>
        <v>0</v>
      </c>
      <c r="AO61" s="21">
        <f t="shared" si="7"/>
        <v>0</v>
      </c>
      <c r="AP61" s="21">
        <f t="shared" si="8"/>
        <v>0</v>
      </c>
      <c r="AQ61" s="21">
        <f t="shared" si="9"/>
        <v>2</v>
      </c>
      <c r="AR61" s="21">
        <f t="shared" si="10"/>
        <v>0</v>
      </c>
      <c r="AS61" s="21">
        <f t="shared" si="11"/>
        <v>4</v>
      </c>
      <c r="AT61" s="11"/>
    </row>
    <row r="62" spans="1:46" s="12" customFormat="1" ht="21" hidden="1" customHeight="1" x14ac:dyDescent="0.25">
      <c r="A62" s="21" t="str">
        <f>IF(C62&lt;&gt;"",MAX($A$5:A61)+1,"")</f>
        <v/>
      </c>
      <c r="B62" s="22"/>
      <c r="C62" s="31"/>
      <c r="D62" s="31"/>
      <c r="E62" s="25"/>
      <c r="F62" s="25"/>
      <c r="G62" s="25"/>
      <c r="H62" s="25"/>
      <c r="I62" s="30"/>
      <c r="J62" s="30"/>
      <c r="K62" s="30"/>
      <c r="L62" s="30"/>
      <c r="M62" s="30"/>
      <c r="N62" s="25"/>
      <c r="O62" s="25"/>
      <c r="P62" s="25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26">
        <f t="shared" si="3"/>
        <v>0</v>
      </c>
      <c r="AK62" s="21">
        <f t="shared" si="4"/>
        <v>0</v>
      </c>
      <c r="AL62" s="27">
        <f t="shared" si="5"/>
        <v>0</v>
      </c>
      <c r="AM62" s="45">
        <f t="array" ref="AM62">SUM(IFERROR(MATCH($E$4:$AI$4,Holidays,0)*SUBSTITUTE(E62:AI62,"'",),))</f>
        <v>0</v>
      </c>
      <c r="AN62" s="28">
        <f t="shared" si="6"/>
        <v>0</v>
      </c>
      <c r="AO62" s="21">
        <f t="shared" si="7"/>
        <v>0</v>
      </c>
      <c r="AP62" s="21">
        <f t="shared" si="8"/>
        <v>0</v>
      </c>
      <c r="AQ62" s="21">
        <f t="shared" si="9"/>
        <v>0</v>
      </c>
      <c r="AR62" s="21">
        <f t="shared" si="10"/>
        <v>0</v>
      </c>
      <c r="AS62" s="21">
        <f t="shared" si="11"/>
        <v>0</v>
      </c>
      <c r="AT62" s="11"/>
    </row>
    <row r="63" spans="1:46" s="12" customFormat="1" ht="21" hidden="1" customHeight="1" x14ac:dyDescent="0.25">
      <c r="A63" s="21" t="str">
        <f>IF(C63&lt;&gt;"",MAX($A$5:A62)+1,"")</f>
        <v/>
      </c>
      <c r="B63" s="22"/>
      <c r="C63" s="31"/>
      <c r="D63" s="31"/>
      <c r="E63" s="25"/>
      <c r="F63" s="25"/>
      <c r="G63" s="25"/>
      <c r="H63" s="25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26">
        <f t="shared" si="3"/>
        <v>0</v>
      </c>
      <c r="AK63" s="21">
        <f t="shared" si="4"/>
        <v>0</v>
      </c>
      <c r="AL63" s="27">
        <f t="shared" si="5"/>
        <v>0</v>
      </c>
      <c r="AM63" s="45">
        <f t="array" ref="AM63">SUM(IFERROR(MATCH($E$4:$AI$4,Holidays,0)*SUBSTITUTE(E63:AI63,"'",),))</f>
        <v>0</v>
      </c>
      <c r="AN63" s="28">
        <f t="shared" si="6"/>
        <v>0</v>
      </c>
      <c r="AO63" s="21">
        <f t="shared" si="7"/>
        <v>0</v>
      </c>
      <c r="AP63" s="21">
        <f t="shared" si="8"/>
        <v>0</v>
      </c>
      <c r="AQ63" s="21">
        <f t="shared" si="9"/>
        <v>0</v>
      </c>
      <c r="AR63" s="21">
        <f t="shared" si="10"/>
        <v>0</v>
      </c>
      <c r="AS63" s="21">
        <f t="shared" si="11"/>
        <v>0</v>
      </c>
      <c r="AT63" s="11"/>
    </row>
    <row r="64" spans="1:46" s="12" customFormat="1" ht="21" hidden="1" customHeight="1" x14ac:dyDescent="0.25">
      <c r="A64" s="21" t="str">
        <f>IF(C64&lt;&gt;"",MAX($A$5:A63)+1,"")</f>
        <v/>
      </c>
      <c r="B64" s="22"/>
      <c r="C64" s="31"/>
      <c r="D64" s="31"/>
      <c r="E64" s="25"/>
      <c r="F64" s="25"/>
      <c r="G64" s="25"/>
      <c r="H64" s="25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26">
        <f t="shared" si="3"/>
        <v>0</v>
      </c>
      <c r="AK64" s="21">
        <f t="shared" si="4"/>
        <v>0</v>
      </c>
      <c r="AL64" s="27">
        <f t="shared" si="5"/>
        <v>0</v>
      </c>
      <c r="AM64" s="45">
        <f t="array" ref="AM64">SUM(IFERROR(MATCH($E$4:$AI$4,Holidays,0)*SUBSTITUTE(E64:AI64,"'",),))</f>
        <v>0</v>
      </c>
      <c r="AN64" s="28">
        <f t="shared" si="6"/>
        <v>0</v>
      </c>
      <c r="AO64" s="21">
        <f t="shared" si="7"/>
        <v>0</v>
      </c>
      <c r="AP64" s="21">
        <f t="shared" si="8"/>
        <v>0</v>
      </c>
      <c r="AQ64" s="21">
        <f t="shared" si="9"/>
        <v>0</v>
      </c>
      <c r="AR64" s="21">
        <f t="shared" si="10"/>
        <v>0</v>
      </c>
      <c r="AS64" s="21">
        <f t="shared" si="11"/>
        <v>0</v>
      </c>
      <c r="AT64" s="11"/>
    </row>
    <row r="65" spans="1:46" s="12" customFormat="1" ht="21" hidden="1" customHeight="1" x14ac:dyDescent="0.25">
      <c r="A65" s="21" t="str">
        <f>IF(C65&lt;&gt;"",MAX($A$5:A64)+1,"")</f>
        <v/>
      </c>
      <c r="B65" s="22"/>
      <c r="C65" s="31"/>
      <c r="D65" s="31"/>
      <c r="E65" s="25"/>
      <c r="F65" s="25"/>
      <c r="G65" s="25"/>
      <c r="H65" s="25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6">
        <f t="shared" si="3"/>
        <v>0</v>
      </c>
      <c r="AK65" s="21">
        <f t="shared" si="4"/>
        <v>0</v>
      </c>
      <c r="AL65" s="27">
        <f t="shared" si="5"/>
        <v>0</v>
      </c>
      <c r="AM65" s="45">
        <f t="array" ref="AM65">SUM(IFERROR(MATCH($E$4:$AI$4,Holidays,0)*SUBSTITUTE(E65:AI65,"'",),))</f>
        <v>0</v>
      </c>
      <c r="AN65" s="28">
        <f t="shared" si="6"/>
        <v>0</v>
      </c>
      <c r="AO65" s="21">
        <f t="shared" si="7"/>
        <v>0</v>
      </c>
      <c r="AP65" s="21">
        <f t="shared" si="8"/>
        <v>0</v>
      </c>
      <c r="AQ65" s="21">
        <f t="shared" si="9"/>
        <v>0</v>
      </c>
      <c r="AR65" s="21">
        <f t="shared" si="10"/>
        <v>0</v>
      </c>
      <c r="AS65" s="21">
        <f t="shared" si="11"/>
        <v>0</v>
      </c>
      <c r="AT65" s="11"/>
    </row>
    <row r="66" spans="1:46" s="12" customFormat="1" ht="21" hidden="1" customHeight="1" x14ac:dyDescent="0.25">
      <c r="A66" s="21" t="str">
        <f>IF(C66&lt;&gt;"",MAX($A$5:A65)+1,"")</f>
        <v/>
      </c>
      <c r="B66" s="22"/>
      <c r="C66" s="31"/>
      <c r="D66" s="31"/>
      <c r="E66" s="25"/>
      <c r="F66" s="25"/>
      <c r="G66" s="25"/>
      <c r="H66" s="25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26">
        <f t="shared" si="3"/>
        <v>0</v>
      </c>
      <c r="AK66" s="21">
        <f t="shared" si="4"/>
        <v>0</v>
      </c>
      <c r="AL66" s="27">
        <f t="shared" si="5"/>
        <v>0</v>
      </c>
      <c r="AM66" s="45">
        <f t="array" ref="AM66">SUM(IFERROR(MATCH($E$4:$AI$4,Holidays,0)*SUBSTITUTE(E66:AI66,"'",),))</f>
        <v>0</v>
      </c>
      <c r="AN66" s="28">
        <f t="shared" si="6"/>
        <v>0</v>
      </c>
      <c r="AO66" s="21">
        <f t="shared" si="7"/>
        <v>0</v>
      </c>
      <c r="AP66" s="21">
        <f t="shared" si="8"/>
        <v>0</v>
      </c>
      <c r="AQ66" s="21">
        <f t="shared" si="9"/>
        <v>0</v>
      </c>
      <c r="AR66" s="21">
        <f t="shared" si="10"/>
        <v>0</v>
      </c>
      <c r="AS66" s="21">
        <f t="shared" si="11"/>
        <v>0</v>
      </c>
      <c r="AT66" s="11"/>
    </row>
    <row r="67" spans="1:46" s="12" customFormat="1" ht="21" hidden="1" customHeight="1" x14ac:dyDescent="0.25">
      <c r="A67" s="21" t="str">
        <f>IF(C67&lt;&gt;"",MAX($A$5:A66)+1,"")</f>
        <v/>
      </c>
      <c r="B67" s="22"/>
      <c r="C67" s="31"/>
      <c r="D67" s="31"/>
      <c r="E67" s="25"/>
      <c r="F67" s="25"/>
      <c r="G67" s="25"/>
      <c r="H67" s="25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6">
        <f t="shared" si="3"/>
        <v>0</v>
      </c>
      <c r="AK67" s="21">
        <f t="shared" si="4"/>
        <v>0</v>
      </c>
      <c r="AL67" s="27">
        <f t="shared" si="5"/>
        <v>0</v>
      </c>
      <c r="AM67" s="45">
        <f t="array" ref="AM67">SUM(IFERROR(MATCH($E$4:$AI$4,Holidays,0)*SUBSTITUTE(E67:AI67,"'",),))</f>
        <v>0</v>
      </c>
      <c r="AN67" s="28">
        <f t="shared" si="6"/>
        <v>0</v>
      </c>
      <c r="AO67" s="21">
        <f t="shared" si="7"/>
        <v>0</v>
      </c>
      <c r="AP67" s="21">
        <f t="shared" si="8"/>
        <v>0</v>
      </c>
      <c r="AQ67" s="21">
        <f t="shared" si="9"/>
        <v>0</v>
      </c>
      <c r="AR67" s="21">
        <f t="shared" si="10"/>
        <v>0</v>
      </c>
      <c r="AS67" s="21">
        <f t="shared" si="11"/>
        <v>0</v>
      </c>
      <c r="AT67" s="11"/>
    </row>
    <row r="68" spans="1:46" s="12" customFormat="1" ht="21" hidden="1" customHeight="1" x14ac:dyDescent="0.25">
      <c r="A68" s="21" t="str">
        <f>IF(C68&lt;&gt;"",MAX($A$5:A67)+1,"")</f>
        <v/>
      </c>
      <c r="B68" s="22"/>
      <c r="C68" s="31"/>
      <c r="D68" s="31"/>
      <c r="E68" s="25"/>
      <c r="F68" s="25"/>
      <c r="G68" s="25"/>
      <c r="H68" s="25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26">
        <f t="shared" si="3"/>
        <v>0</v>
      </c>
      <c r="AK68" s="21">
        <f t="shared" si="4"/>
        <v>0</v>
      </c>
      <c r="AL68" s="27">
        <f t="shared" si="5"/>
        <v>0</v>
      </c>
      <c r="AM68" s="45">
        <f t="array" ref="AM68">SUM(IFERROR(MATCH($E$4:$AI$4,Holidays,0)*SUBSTITUTE(E68:AI68,"'",),))</f>
        <v>0</v>
      </c>
      <c r="AN68" s="28">
        <f t="shared" si="6"/>
        <v>0</v>
      </c>
      <c r="AO68" s="21">
        <f t="shared" si="7"/>
        <v>0</v>
      </c>
      <c r="AP68" s="21">
        <f t="shared" si="8"/>
        <v>0</v>
      </c>
      <c r="AQ68" s="21">
        <f t="shared" si="9"/>
        <v>0</v>
      </c>
      <c r="AR68" s="21">
        <f t="shared" si="10"/>
        <v>0</v>
      </c>
      <c r="AS68" s="21">
        <f t="shared" si="11"/>
        <v>0</v>
      </c>
      <c r="AT68" s="11"/>
    </row>
    <row r="69" spans="1:46" s="12" customFormat="1" ht="21" hidden="1" customHeight="1" x14ac:dyDescent="0.25">
      <c r="A69" s="21" t="str">
        <f>IF(C69&lt;&gt;"",MAX($A$5:A68)+1,"")</f>
        <v/>
      </c>
      <c r="B69" s="22"/>
      <c r="C69" s="31"/>
      <c r="D69" s="31"/>
      <c r="E69" s="25"/>
      <c r="F69" s="25"/>
      <c r="G69" s="25"/>
      <c r="H69" s="25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26">
        <f t="shared" si="3"/>
        <v>0</v>
      </c>
      <c r="AK69" s="21">
        <f t="shared" si="4"/>
        <v>0</v>
      </c>
      <c r="AL69" s="27">
        <f t="shared" si="5"/>
        <v>0</v>
      </c>
      <c r="AM69" s="45">
        <f t="array" ref="AM69">SUM(IFERROR(MATCH($E$4:$AI$4,Holidays,0)*SUBSTITUTE(E69:AI69,"'",),))</f>
        <v>0</v>
      </c>
      <c r="AN69" s="28">
        <f t="shared" si="6"/>
        <v>0</v>
      </c>
      <c r="AO69" s="21">
        <f t="shared" si="7"/>
        <v>0</v>
      </c>
      <c r="AP69" s="21">
        <f t="shared" si="8"/>
        <v>0</v>
      </c>
      <c r="AQ69" s="21">
        <f t="shared" si="9"/>
        <v>0</v>
      </c>
      <c r="AR69" s="21">
        <f t="shared" si="10"/>
        <v>0</v>
      </c>
      <c r="AS69" s="21">
        <f t="shared" si="11"/>
        <v>0</v>
      </c>
      <c r="AT69" s="11"/>
    </row>
    <row r="70" spans="1:46" s="12" customFormat="1" ht="21" hidden="1" customHeight="1" x14ac:dyDescent="0.25">
      <c r="A70" s="21" t="str">
        <f>IF(C70&lt;&gt;"",MAX($A$5:A69)+1,"")</f>
        <v/>
      </c>
      <c r="B70" s="22"/>
      <c r="C70" s="31"/>
      <c r="D70" s="31"/>
      <c r="E70" s="25"/>
      <c r="F70" s="25"/>
      <c r="G70" s="25"/>
      <c r="H70" s="25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26">
        <f t="shared" ref="AJ70:AJ119" si="13">COUNTIF($E70:$AI70,"&gt;0")+COUNTIF($E70:$AI70,"1'")+COUNTIF($E70:$AI70,"2'")+COUNTIF($E70:$AI70,"3'")+COUNTIF($E70:$AI70,"4'")+COUNTIF($E70:$AI70,"5'")+COUNTIF($E70:$AI70,"6'")+COUNTIF($E70:$AI70,"7'")+COUNTIF($E70:$AI70,"8'")+COUNTIF($E70:$AI70,"9'")+COUNTIF($E70:$AI70,"10'")+COUNTIF($E70:$AI70,"11'")+COUNTIF($E70:$AI70,"12'")</f>
        <v>0</v>
      </c>
      <c r="AK70" s="21">
        <f t="shared" ref="AK70:AK119" si="14">SUM($E70:$AI70)+COUNTIF($E70:$AI70,"12'")*12+COUNTIF($E70:$AI70,"11'")*11+COUNTIF($E70:$AI70,"10'")*10+COUNTIF($E70:$AI70,"9'")*9+COUNTIF($E70:$AI70,"8'")*8+COUNTIF($E70:$AI70,"7'")*7+COUNTIF($E70:$AI70,"6'")*6+COUNTIF($E70:$AI70,"5'")*5+COUNTIF($E70:$AI70,"4'")*4+COUNTIF($E70:$AI70,"3'")*3+COUNTIF($E70:$AI70,"2'")*2+COUNTIF($E70:$AI70,"1'")*1</f>
        <v>0</v>
      </c>
      <c r="AL70" s="27">
        <f t="shared" ref="AL70:AL119" si="15">(COUNTIF($E70:$AI70,"12'"))*8+(COUNTIF($E70:$AI70,"11'"))*8+(COUNTIF($E70:$AI70,"10'"))*8+(COUNTIF($E70:$AI70,"9'"))*8+(COUNTIF($E70:$AI70,"8'"))*8+(COUNTIF($E70:$AI70,"7'"))*7+(COUNTIF($E70:$AI70,"6'"))*6+(COUNTIF($E70:$AI70,"5'"))*5+(COUNTIF($E70:$AI70,"4'"))*4+(COUNTIF($E70:$AI70,"3'"))*3+(COUNTIF($E70:$AI70,"2'"))*2+(COUNTIF($E70:$AI70,"1'"))*1</f>
        <v>0</v>
      </c>
      <c r="AM70" s="45">
        <f t="array" ref="AM70">SUM(IFERROR(MATCH($E$4:$AI$4,Holidays,0)*SUBSTITUTE(E70:AI70,"'",),))</f>
        <v>0</v>
      </c>
      <c r="AN70" s="28">
        <f t="shared" ref="AN70:AN119" si="16">COUNTIF($E70:$AI70,"б")</f>
        <v>0</v>
      </c>
      <c r="AO70" s="21">
        <f t="shared" ref="AO70:AO119" si="17">COUNTIF($B70:$AI70,"г")+COUNTIF($B70:$AI70,"к")+COUNTIF($B70:$AI70,"оу")+COUNTIF($B70:$AI70,"ос")+COUNTIF($B70:$AI70,"д")</f>
        <v>0</v>
      </c>
      <c r="AP70" s="21">
        <f t="shared" ref="AP70:AP119" si="18">COUNTIF($E70:$AI70,"а")</f>
        <v>0</v>
      </c>
      <c r="AQ70" s="21">
        <f t="shared" ref="AQ70:AQ119" si="19">COUNTIF($B70:$AI70,"о")</f>
        <v>0</v>
      </c>
      <c r="AR70" s="21">
        <f t="shared" ref="AR70:AR119" si="20">COUNTIF($E70:$AI70,"Пр")</f>
        <v>0</v>
      </c>
      <c r="AS70" s="21">
        <f t="shared" ref="AS70:AS119" si="21">COUNTIF($E70:$AI70,"в")</f>
        <v>0</v>
      </c>
      <c r="AT70" s="11"/>
    </row>
    <row r="71" spans="1:46" s="12" customFormat="1" ht="21" hidden="1" customHeight="1" x14ac:dyDescent="0.25">
      <c r="A71" s="21" t="str">
        <f>IF(C71&lt;&gt;"",MAX($A$5:A70)+1,"")</f>
        <v/>
      </c>
      <c r="B71" s="22"/>
      <c r="C71" s="31"/>
      <c r="D71" s="31"/>
      <c r="E71" s="25"/>
      <c r="F71" s="25"/>
      <c r="G71" s="25"/>
      <c r="H71" s="25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26">
        <f t="shared" si="13"/>
        <v>0</v>
      </c>
      <c r="AK71" s="21">
        <f t="shared" si="14"/>
        <v>0</v>
      </c>
      <c r="AL71" s="27">
        <f t="shared" si="15"/>
        <v>0</v>
      </c>
      <c r="AM71" s="45">
        <f t="array" ref="AM71">SUM(IFERROR(MATCH($E$4:$AI$4,Holidays,0)*SUBSTITUTE(E71:AI71,"'",),))</f>
        <v>0</v>
      </c>
      <c r="AN71" s="28">
        <f t="shared" si="16"/>
        <v>0</v>
      </c>
      <c r="AO71" s="21">
        <f t="shared" si="17"/>
        <v>0</v>
      </c>
      <c r="AP71" s="21">
        <f t="shared" si="18"/>
        <v>0</v>
      </c>
      <c r="AQ71" s="21">
        <f t="shared" si="19"/>
        <v>0</v>
      </c>
      <c r="AR71" s="21">
        <f t="shared" si="20"/>
        <v>0</v>
      </c>
      <c r="AS71" s="21">
        <f t="shared" si="21"/>
        <v>0</v>
      </c>
      <c r="AT71" s="11"/>
    </row>
    <row r="72" spans="1:46" s="12" customFormat="1" ht="21" hidden="1" customHeight="1" x14ac:dyDescent="0.25">
      <c r="A72" s="21" t="str">
        <f>IF(C72&lt;&gt;"",MAX($A$5:A71)+1,"")</f>
        <v/>
      </c>
      <c r="B72" s="22"/>
      <c r="C72" s="31"/>
      <c r="D72" s="31"/>
      <c r="E72" s="25"/>
      <c r="F72" s="25"/>
      <c r="G72" s="25"/>
      <c r="H72" s="25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26">
        <f t="shared" si="13"/>
        <v>0</v>
      </c>
      <c r="AK72" s="21">
        <f t="shared" si="14"/>
        <v>0</v>
      </c>
      <c r="AL72" s="27">
        <f t="shared" si="15"/>
        <v>0</v>
      </c>
      <c r="AM72" s="45">
        <f t="array" ref="AM72">SUM(IFERROR(MATCH($E$4:$AI$4,Holidays,0)*SUBSTITUTE(E72:AI72,"'",),))</f>
        <v>0</v>
      </c>
      <c r="AN72" s="28">
        <f t="shared" si="16"/>
        <v>0</v>
      </c>
      <c r="AO72" s="21">
        <f t="shared" si="17"/>
        <v>0</v>
      </c>
      <c r="AP72" s="21">
        <f t="shared" si="18"/>
        <v>0</v>
      </c>
      <c r="AQ72" s="21">
        <f t="shared" si="19"/>
        <v>0</v>
      </c>
      <c r="AR72" s="21">
        <f t="shared" si="20"/>
        <v>0</v>
      </c>
      <c r="AS72" s="21">
        <f t="shared" si="21"/>
        <v>0</v>
      </c>
      <c r="AT72" s="11"/>
    </row>
    <row r="73" spans="1:46" s="12" customFormat="1" ht="21" hidden="1" customHeight="1" x14ac:dyDescent="0.25">
      <c r="A73" s="21" t="str">
        <f>IF(C73&lt;&gt;"",MAX($A$5:A72)+1,"")</f>
        <v/>
      </c>
      <c r="B73" s="22"/>
      <c r="C73" s="31"/>
      <c r="D73" s="31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0"/>
      <c r="Y73" s="30"/>
      <c r="Z73" s="30"/>
      <c r="AA73" s="30"/>
      <c r="AB73" s="25"/>
      <c r="AC73" s="25"/>
      <c r="AD73" s="25"/>
      <c r="AE73" s="25"/>
      <c r="AF73" s="25"/>
      <c r="AG73" s="25"/>
      <c r="AH73" s="25"/>
      <c r="AI73" s="25"/>
      <c r="AJ73" s="26">
        <f t="shared" si="13"/>
        <v>0</v>
      </c>
      <c r="AK73" s="21">
        <f t="shared" si="14"/>
        <v>0</v>
      </c>
      <c r="AL73" s="27">
        <f t="shared" si="15"/>
        <v>0</v>
      </c>
      <c r="AM73" s="45">
        <f t="array" ref="AM73">SUM(IFERROR(MATCH($E$4:$AI$4,Holidays,0)*SUBSTITUTE(E73:AI73,"'",),))</f>
        <v>0</v>
      </c>
      <c r="AN73" s="28">
        <f t="shared" si="16"/>
        <v>0</v>
      </c>
      <c r="AO73" s="21">
        <f t="shared" si="17"/>
        <v>0</v>
      </c>
      <c r="AP73" s="21">
        <f t="shared" si="18"/>
        <v>0</v>
      </c>
      <c r="AQ73" s="21">
        <f t="shared" si="19"/>
        <v>0</v>
      </c>
      <c r="AR73" s="21">
        <f t="shared" si="20"/>
        <v>0</v>
      </c>
      <c r="AS73" s="21">
        <f t="shared" si="21"/>
        <v>0</v>
      </c>
      <c r="AT73" s="11"/>
    </row>
    <row r="74" spans="1:46" s="12" customFormat="1" ht="21" hidden="1" customHeight="1" x14ac:dyDescent="0.25">
      <c r="A74" s="21" t="str">
        <f>IF(C74&lt;&gt;"",MAX($A$5:A73)+1,"")</f>
        <v/>
      </c>
      <c r="B74" s="22"/>
      <c r="C74" s="31"/>
      <c r="D74" s="31"/>
      <c r="E74" s="25"/>
      <c r="F74" s="25"/>
      <c r="G74" s="25"/>
      <c r="H74" s="25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26">
        <f t="shared" si="13"/>
        <v>0</v>
      </c>
      <c r="AK74" s="21">
        <f t="shared" si="14"/>
        <v>0</v>
      </c>
      <c r="AL74" s="27">
        <f t="shared" si="15"/>
        <v>0</v>
      </c>
      <c r="AM74" s="45">
        <f t="array" ref="AM74">SUM(IFERROR(MATCH($E$4:$AI$4,Holidays,0)*SUBSTITUTE(E74:AI74,"'",),))</f>
        <v>0</v>
      </c>
      <c r="AN74" s="28">
        <f t="shared" si="16"/>
        <v>0</v>
      </c>
      <c r="AO74" s="21">
        <f t="shared" si="17"/>
        <v>0</v>
      </c>
      <c r="AP74" s="21">
        <f t="shared" si="18"/>
        <v>0</v>
      </c>
      <c r="AQ74" s="21">
        <f t="shared" si="19"/>
        <v>0</v>
      </c>
      <c r="AR74" s="21">
        <f t="shared" si="20"/>
        <v>0</v>
      </c>
      <c r="AS74" s="21">
        <f t="shared" si="21"/>
        <v>0</v>
      </c>
      <c r="AT74" s="11"/>
    </row>
    <row r="75" spans="1:46" s="12" customFormat="1" ht="21" hidden="1" customHeight="1" x14ac:dyDescent="0.25">
      <c r="A75" s="21" t="str">
        <f>IF(C75&lt;&gt;"",MAX($A$5:A74)+1,"")</f>
        <v/>
      </c>
      <c r="B75" s="22"/>
      <c r="C75" s="31"/>
      <c r="D75" s="31"/>
      <c r="E75" s="25"/>
      <c r="F75" s="25"/>
      <c r="G75" s="25"/>
      <c r="H75" s="25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26">
        <f t="shared" si="13"/>
        <v>0</v>
      </c>
      <c r="AK75" s="21">
        <f t="shared" si="14"/>
        <v>0</v>
      </c>
      <c r="AL75" s="27">
        <f t="shared" si="15"/>
        <v>0</v>
      </c>
      <c r="AM75" s="45">
        <f t="array" ref="AM75">SUM(IFERROR(MATCH($E$4:$AI$4,Holidays,0)*SUBSTITUTE(E75:AI75,"'",),))</f>
        <v>0</v>
      </c>
      <c r="AN75" s="28">
        <f t="shared" si="16"/>
        <v>0</v>
      </c>
      <c r="AO75" s="21">
        <f t="shared" si="17"/>
        <v>0</v>
      </c>
      <c r="AP75" s="21">
        <f t="shared" si="18"/>
        <v>0</v>
      </c>
      <c r="AQ75" s="21">
        <f t="shared" si="19"/>
        <v>0</v>
      </c>
      <c r="AR75" s="21">
        <f t="shared" si="20"/>
        <v>0</v>
      </c>
      <c r="AS75" s="21">
        <f t="shared" si="21"/>
        <v>0</v>
      </c>
      <c r="AT75" s="11"/>
    </row>
    <row r="76" spans="1:46" s="12" customFormat="1" ht="21" hidden="1" customHeight="1" x14ac:dyDescent="0.25">
      <c r="A76" s="21" t="str">
        <f>IF(C76&lt;&gt;"",MAX($A$5:A75)+1,"")</f>
        <v/>
      </c>
      <c r="B76" s="22"/>
      <c r="C76" s="31"/>
      <c r="D76" s="31"/>
      <c r="E76" s="25"/>
      <c r="F76" s="25"/>
      <c r="G76" s="25"/>
      <c r="H76" s="25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26">
        <f t="shared" si="13"/>
        <v>0</v>
      </c>
      <c r="AK76" s="21">
        <f t="shared" si="14"/>
        <v>0</v>
      </c>
      <c r="AL76" s="27">
        <f t="shared" si="15"/>
        <v>0</v>
      </c>
      <c r="AM76" s="45">
        <f t="array" ref="AM76">SUM(IFERROR(MATCH($E$4:$AI$4,Holidays,0)*SUBSTITUTE(E76:AI76,"'",),))</f>
        <v>0</v>
      </c>
      <c r="AN76" s="28">
        <f t="shared" si="16"/>
        <v>0</v>
      </c>
      <c r="AO76" s="21">
        <f t="shared" si="17"/>
        <v>0</v>
      </c>
      <c r="AP76" s="21">
        <f t="shared" si="18"/>
        <v>0</v>
      </c>
      <c r="AQ76" s="21">
        <f t="shared" si="19"/>
        <v>0</v>
      </c>
      <c r="AR76" s="21">
        <f t="shared" si="20"/>
        <v>0</v>
      </c>
      <c r="AS76" s="21">
        <f t="shared" si="21"/>
        <v>0</v>
      </c>
      <c r="AT76" s="11"/>
    </row>
    <row r="77" spans="1:46" s="12" customFormat="1" ht="21" hidden="1" customHeight="1" x14ac:dyDescent="0.25">
      <c r="A77" s="21" t="str">
        <f>IF(C77&lt;&gt;"",MAX($A$5:A76)+1,"")</f>
        <v/>
      </c>
      <c r="B77" s="22"/>
      <c r="C77" s="31"/>
      <c r="D77" s="31"/>
      <c r="E77" s="25"/>
      <c r="F77" s="25"/>
      <c r="G77" s="25"/>
      <c r="H77" s="25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26">
        <f t="shared" si="13"/>
        <v>0</v>
      </c>
      <c r="AK77" s="21">
        <f t="shared" si="14"/>
        <v>0</v>
      </c>
      <c r="AL77" s="27">
        <f t="shared" si="15"/>
        <v>0</v>
      </c>
      <c r="AM77" s="45">
        <f t="array" ref="AM77">SUM(IFERROR(MATCH($E$4:$AI$4,Holidays,0)*SUBSTITUTE(E77:AI77,"'",),))</f>
        <v>0</v>
      </c>
      <c r="AN77" s="28">
        <f t="shared" si="16"/>
        <v>0</v>
      </c>
      <c r="AO77" s="21">
        <f t="shared" si="17"/>
        <v>0</v>
      </c>
      <c r="AP77" s="21">
        <f t="shared" si="18"/>
        <v>0</v>
      </c>
      <c r="AQ77" s="21">
        <f t="shared" si="19"/>
        <v>0</v>
      </c>
      <c r="AR77" s="21">
        <f t="shared" si="20"/>
        <v>0</v>
      </c>
      <c r="AS77" s="21">
        <f t="shared" si="21"/>
        <v>0</v>
      </c>
      <c r="AT77" s="11"/>
    </row>
    <row r="78" spans="1:46" s="12" customFormat="1" ht="21" hidden="1" customHeight="1" x14ac:dyDescent="0.25">
      <c r="A78" s="21" t="str">
        <f>IF(C78&lt;&gt;"",MAX($A$5:A77)+1,"")</f>
        <v/>
      </c>
      <c r="B78" s="22"/>
      <c r="C78" s="31"/>
      <c r="D78" s="31"/>
      <c r="E78" s="25"/>
      <c r="F78" s="25"/>
      <c r="G78" s="25"/>
      <c r="H78" s="25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26">
        <f t="shared" si="13"/>
        <v>0</v>
      </c>
      <c r="AK78" s="21">
        <f t="shared" si="14"/>
        <v>0</v>
      </c>
      <c r="AL78" s="27">
        <f t="shared" si="15"/>
        <v>0</v>
      </c>
      <c r="AM78" s="45">
        <f t="array" ref="AM78">SUM(IFERROR(MATCH($E$4:$AI$4,Holidays,0)*SUBSTITUTE(E78:AI78,"'",),))</f>
        <v>0</v>
      </c>
      <c r="AN78" s="28">
        <f t="shared" si="16"/>
        <v>0</v>
      </c>
      <c r="AO78" s="21">
        <f t="shared" si="17"/>
        <v>0</v>
      </c>
      <c r="AP78" s="21">
        <f t="shared" si="18"/>
        <v>0</v>
      </c>
      <c r="AQ78" s="21">
        <f t="shared" si="19"/>
        <v>0</v>
      </c>
      <c r="AR78" s="21">
        <f t="shared" si="20"/>
        <v>0</v>
      </c>
      <c r="AS78" s="21">
        <f t="shared" si="21"/>
        <v>0</v>
      </c>
      <c r="AT78" s="11"/>
    </row>
    <row r="79" spans="1:46" s="12" customFormat="1" ht="21" hidden="1" customHeight="1" x14ac:dyDescent="0.25">
      <c r="A79" s="21" t="str">
        <f>IF(C79&lt;&gt;"",MAX($A$5:A78)+1,"")</f>
        <v/>
      </c>
      <c r="B79" s="22"/>
      <c r="C79" s="31"/>
      <c r="D79" s="31"/>
      <c r="E79" s="25"/>
      <c r="F79" s="25"/>
      <c r="G79" s="25"/>
      <c r="H79" s="25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26">
        <f t="shared" si="13"/>
        <v>0</v>
      </c>
      <c r="AK79" s="21">
        <f t="shared" si="14"/>
        <v>0</v>
      </c>
      <c r="AL79" s="27">
        <f t="shared" si="15"/>
        <v>0</v>
      </c>
      <c r="AM79" s="45">
        <f t="array" ref="AM79">SUM(IFERROR(MATCH($E$4:$AI$4,Holidays,0)*SUBSTITUTE(E79:AI79,"'",),))</f>
        <v>0</v>
      </c>
      <c r="AN79" s="28">
        <f t="shared" si="16"/>
        <v>0</v>
      </c>
      <c r="AO79" s="21">
        <f t="shared" si="17"/>
        <v>0</v>
      </c>
      <c r="AP79" s="21">
        <f t="shared" si="18"/>
        <v>0</v>
      </c>
      <c r="AQ79" s="21">
        <f t="shared" si="19"/>
        <v>0</v>
      </c>
      <c r="AR79" s="21">
        <f t="shared" si="20"/>
        <v>0</v>
      </c>
      <c r="AS79" s="21">
        <f t="shared" si="21"/>
        <v>0</v>
      </c>
      <c r="AT79" s="11"/>
    </row>
    <row r="80" spans="1:46" s="12" customFormat="1" ht="21" hidden="1" customHeight="1" x14ac:dyDescent="0.25">
      <c r="A80" s="21" t="str">
        <f>IF(C80&lt;&gt;"",MAX($A$5:A79)+1,"")</f>
        <v/>
      </c>
      <c r="B80" s="22"/>
      <c r="C80" s="31"/>
      <c r="D80" s="31"/>
      <c r="E80" s="25"/>
      <c r="F80" s="25"/>
      <c r="G80" s="25"/>
      <c r="H80" s="25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26">
        <f t="shared" si="13"/>
        <v>0</v>
      </c>
      <c r="AK80" s="21">
        <f t="shared" si="14"/>
        <v>0</v>
      </c>
      <c r="AL80" s="27">
        <f t="shared" si="15"/>
        <v>0</v>
      </c>
      <c r="AM80" s="45">
        <f t="array" ref="AM80">SUM(IFERROR(MATCH($E$4:$AI$4,Holidays,0)*SUBSTITUTE(E80:AI80,"'",),))</f>
        <v>0</v>
      </c>
      <c r="AN80" s="28">
        <f t="shared" si="16"/>
        <v>0</v>
      </c>
      <c r="AO80" s="21">
        <f t="shared" si="17"/>
        <v>0</v>
      </c>
      <c r="AP80" s="21">
        <f t="shared" si="18"/>
        <v>0</v>
      </c>
      <c r="AQ80" s="21">
        <f t="shared" si="19"/>
        <v>0</v>
      </c>
      <c r="AR80" s="21">
        <f t="shared" si="20"/>
        <v>0</v>
      </c>
      <c r="AS80" s="21">
        <f t="shared" si="21"/>
        <v>0</v>
      </c>
      <c r="AT80" s="11"/>
    </row>
    <row r="81" spans="1:47" s="12" customFormat="1" ht="21" hidden="1" customHeight="1" x14ac:dyDescent="0.25">
      <c r="A81" s="21" t="str">
        <f>IF(C81&lt;&gt;"",MAX($A$5:A80)+1,"")</f>
        <v/>
      </c>
      <c r="B81" s="22"/>
      <c r="C81" s="31"/>
      <c r="D81" s="31"/>
      <c r="E81" s="25"/>
      <c r="F81" s="25"/>
      <c r="G81" s="25"/>
      <c r="H81" s="25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26">
        <f t="shared" si="13"/>
        <v>0</v>
      </c>
      <c r="AK81" s="21">
        <f t="shared" si="14"/>
        <v>0</v>
      </c>
      <c r="AL81" s="27">
        <f t="shared" si="15"/>
        <v>0</v>
      </c>
      <c r="AM81" s="45">
        <f t="array" ref="AM81">SUM(IFERROR(MATCH($E$4:$AI$4,Holidays,0)*SUBSTITUTE(E81:AI81,"'",),))</f>
        <v>0</v>
      </c>
      <c r="AN81" s="28">
        <f t="shared" si="16"/>
        <v>0</v>
      </c>
      <c r="AO81" s="21">
        <f t="shared" si="17"/>
        <v>0</v>
      </c>
      <c r="AP81" s="21">
        <f t="shared" si="18"/>
        <v>0</v>
      </c>
      <c r="AQ81" s="21">
        <f t="shared" si="19"/>
        <v>0</v>
      </c>
      <c r="AR81" s="21">
        <f t="shared" si="20"/>
        <v>0</v>
      </c>
      <c r="AS81" s="21">
        <f t="shared" si="21"/>
        <v>0</v>
      </c>
      <c r="AT81" s="11"/>
    </row>
    <row r="82" spans="1:47" s="12" customFormat="1" ht="21" hidden="1" customHeight="1" x14ac:dyDescent="0.25">
      <c r="A82" s="21" t="str">
        <f>IF(C82&lt;&gt;"",MAX($A$5:A81)+1,"")</f>
        <v/>
      </c>
      <c r="B82" s="22"/>
      <c r="C82" s="31"/>
      <c r="D82" s="31"/>
      <c r="E82" s="25"/>
      <c r="F82" s="25"/>
      <c r="G82" s="25"/>
      <c r="H82" s="2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26">
        <f t="shared" si="13"/>
        <v>0</v>
      </c>
      <c r="AK82" s="21">
        <f t="shared" si="14"/>
        <v>0</v>
      </c>
      <c r="AL82" s="27">
        <f t="shared" si="15"/>
        <v>0</v>
      </c>
      <c r="AM82" s="45">
        <f t="array" ref="AM82">SUM(IFERROR(MATCH($E$4:$AI$4,Holidays,0)*SUBSTITUTE(E82:AI82,"'",),))</f>
        <v>0</v>
      </c>
      <c r="AN82" s="28">
        <f t="shared" si="16"/>
        <v>0</v>
      </c>
      <c r="AO82" s="21">
        <f t="shared" si="17"/>
        <v>0</v>
      </c>
      <c r="AP82" s="21">
        <f t="shared" si="18"/>
        <v>0</v>
      </c>
      <c r="AQ82" s="21">
        <f t="shared" si="19"/>
        <v>0</v>
      </c>
      <c r="AR82" s="21">
        <f t="shared" si="20"/>
        <v>0</v>
      </c>
      <c r="AS82" s="21">
        <f t="shared" si="21"/>
        <v>0</v>
      </c>
      <c r="AT82" s="11"/>
    </row>
    <row r="83" spans="1:47" s="12" customFormat="1" ht="21" hidden="1" customHeight="1" x14ac:dyDescent="0.25">
      <c r="A83" s="21" t="str">
        <f>IF(C83&lt;&gt;"",MAX($A$5:A82)+1,"")</f>
        <v/>
      </c>
      <c r="B83" s="22"/>
      <c r="C83" s="31"/>
      <c r="D83" s="31"/>
      <c r="E83" s="25"/>
      <c r="F83" s="25"/>
      <c r="G83" s="25"/>
      <c r="H83" s="25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26">
        <f t="shared" si="13"/>
        <v>0</v>
      </c>
      <c r="AK83" s="21">
        <f t="shared" si="14"/>
        <v>0</v>
      </c>
      <c r="AL83" s="27">
        <f t="shared" si="15"/>
        <v>0</v>
      </c>
      <c r="AM83" s="45">
        <f t="array" ref="AM83">SUM(IFERROR(MATCH($E$4:$AI$4,Holidays,0)*SUBSTITUTE(E83:AI83,"'",),))</f>
        <v>0</v>
      </c>
      <c r="AN83" s="28">
        <f t="shared" si="16"/>
        <v>0</v>
      </c>
      <c r="AO83" s="21">
        <f t="shared" si="17"/>
        <v>0</v>
      </c>
      <c r="AP83" s="21">
        <f t="shared" si="18"/>
        <v>0</v>
      </c>
      <c r="AQ83" s="21">
        <f t="shared" si="19"/>
        <v>0</v>
      </c>
      <c r="AR83" s="21">
        <f t="shared" si="20"/>
        <v>0</v>
      </c>
      <c r="AS83" s="21">
        <f t="shared" si="21"/>
        <v>0</v>
      </c>
      <c r="AT83" s="11"/>
    </row>
    <row r="84" spans="1:47" s="12" customFormat="1" ht="21" hidden="1" customHeight="1" x14ac:dyDescent="0.25">
      <c r="A84" s="21" t="str">
        <f>IF(C84&lt;&gt;"",MAX($A$5:A83)+1,"")</f>
        <v/>
      </c>
      <c r="B84" s="22"/>
      <c r="C84" s="31"/>
      <c r="D84" s="31"/>
      <c r="E84" s="25"/>
      <c r="F84" s="25"/>
      <c r="G84" s="25"/>
      <c r="H84" s="25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26">
        <f t="shared" si="13"/>
        <v>0</v>
      </c>
      <c r="AK84" s="21">
        <f t="shared" si="14"/>
        <v>0</v>
      </c>
      <c r="AL84" s="27">
        <f t="shared" si="15"/>
        <v>0</v>
      </c>
      <c r="AM84" s="45">
        <f t="array" ref="AM84">SUM(IFERROR(MATCH($E$4:$AI$4,Holidays,0)*SUBSTITUTE(E84:AI84,"'",),))</f>
        <v>0</v>
      </c>
      <c r="AN84" s="28">
        <f t="shared" si="16"/>
        <v>0</v>
      </c>
      <c r="AO84" s="21">
        <f t="shared" si="17"/>
        <v>0</v>
      </c>
      <c r="AP84" s="21">
        <f t="shared" si="18"/>
        <v>0</v>
      </c>
      <c r="AQ84" s="21">
        <f t="shared" si="19"/>
        <v>0</v>
      </c>
      <c r="AR84" s="21">
        <f t="shared" si="20"/>
        <v>0</v>
      </c>
      <c r="AS84" s="21">
        <f t="shared" si="21"/>
        <v>0</v>
      </c>
      <c r="AT84" s="11"/>
    </row>
    <row r="85" spans="1:47" s="12" customFormat="1" ht="21" hidden="1" customHeight="1" x14ac:dyDescent="0.25">
      <c r="A85" s="21" t="str">
        <f>IF(C85&lt;&gt;"",MAX($A$5:A84)+1,"")</f>
        <v/>
      </c>
      <c r="B85" s="22"/>
      <c r="C85" s="31"/>
      <c r="D85" s="31"/>
      <c r="E85" s="25"/>
      <c r="F85" s="25"/>
      <c r="G85" s="25"/>
      <c r="H85" s="25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26">
        <f t="shared" si="13"/>
        <v>0</v>
      </c>
      <c r="AK85" s="21">
        <f t="shared" si="14"/>
        <v>0</v>
      </c>
      <c r="AL85" s="27">
        <f t="shared" si="15"/>
        <v>0</v>
      </c>
      <c r="AM85" s="45">
        <f t="array" ref="AM85">SUM(IFERROR(MATCH($E$4:$AI$4,Holidays,0)*SUBSTITUTE(E85:AI85,"'",),))</f>
        <v>0</v>
      </c>
      <c r="AN85" s="28">
        <f t="shared" si="16"/>
        <v>0</v>
      </c>
      <c r="AO85" s="21">
        <f t="shared" si="17"/>
        <v>0</v>
      </c>
      <c r="AP85" s="21">
        <f t="shared" si="18"/>
        <v>0</v>
      </c>
      <c r="AQ85" s="21">
        <f t="shared" si="19"/>
        <v>0</v>
      </c>
      <c r="AR85" s="21">
        <f t="shared" si="20"/>
        <v>0</v>
      </c>
      <c r="AS85" s="21">
        <f t="shared" si="21"/>
        <v>0</v>
      </c>
      <c r="AT85" s="11"/>
    </row>
    <row r="86" spans="1:47" s="12" customFormat="1" ht="21" hidden="1" customHeight="1" x14ac:dyDescent="0.25">
      <c r="A86" s="21" t="str">
        <f>IF(C86&lt;&gt;"",MAX($A$5:A85)+1,"")</f>
        <v/>
      </c>
      <c r="B86" s="22"/>
      <c r="C86" s="31"/>
      <c r="D86" s="31"/>
      <c r="E86" s="25"/>
      <c r="F86" s="25"/>
      <c r="G86" s="25"/>
      <c r="H86" s="25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26">
        <f t="shared" si="13"/>
        <v>0</v>
      </c>
      <c r="AK86" s="21">
        <f t="shared" si="14"/>
        <v>0</v>
      </c>
      <c r="AL86" s="27">
        <f t="shared" si="15"/>
        <v>0</v>
      </c>
      <c r="AM86" s="45">
        <f t="array" ref="AM86">SUM(IFERROR(MATCH($E$4:$AI$4,Holidays,0)*SUBSTITUTE(E86:AI86,"'",),))</f>
        <v>0</v>
      </c>
      <c r="AN86" s="28">
        <f t="shared" si="16"/>
        <v>0</v>
      </c>
      <c r="AO86" s="21">
        <f t="shared" si="17"/>
        <v>0</v>
      </c>
      <c r="AP86" s="21">
        <f t="shared" si="18"/>
        <v>0</v>
      </c>
      <c r="AQ86" s="21">
        <f t="shared" si="19"/>
        <v>0</v>
      </c>
      <c r="AR86" s="21">
        <f t="shared" si="20"/>
        <v>0</v>
      </c>
      <c r="AS86" s="21">
        <f t="shared" si="21"/>
        <v>0</v>
      </c>
      <c r="AT86" s="11"/>
    </row>
    <row r="87" spans="1:47" s="12" customFormat="1" ht="21" hidden="1" customHeight="1" x14ac:dyDescent="0.25">
      <c r="A87" s="21" t="str">
        <f>IF(C87&lt;&gt;"",MAX($A$5:A86)+1,"")</f>
        <v/>
      </c>
      <c r="B87" s="22"/>
      <c r="C87" s="31"/>
      <c r="D87" s="31"/>
      <c r="E87" s="25"/>
      <c r="F87" s="25"/>
      <c r="G87" s="25"/>
      <c r="H87" s="25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26">
        <f t="shared" si="13"/>
        <v>0</v>
      </c>
      <c r="AK87" s="21">
        <f t="shared" si="14"/>
        <v>0</v>
      </c>
      <c r="AL87" s="27">
        <f t="shared" si="15"/>
        <v>0</v>
      </c>
      <c r="AM87" s="45">
        <f t="array" ref="AM87">SUM(IFERROR(MATCH($E$4:$AI$4,Holidays,0)*SUBSTITUTE(E87:AI87,"'",),))</f>
        <v>0</v>
      </c>
      <c r="AN87" s="28">
        <f t="shared" si="16"/>
        <v>0</v>
      </c>
      <c r="AO87" s="21">
        <f t="shared" si="17"/>
        <v>0</v>
      </c>
      <c r="AP87" s="21">
        <f t="shared" si="18"/>
        <v>0</v>
      </c>
      <c r="AQ87" s="21">
        <f t="shared" si="19"/>
        <v>0</v>
      </c>
      <c r="AR87" s="21">
        <f t="shared" si="20"/>
        <v>0</v>
      </c>
      <c r="AS87" s="21">
        <f t="shared" si="21"/>
        <v>0</v>
      </c>
      <c r="AT87" s="11"/>
    </row>
    <row r="88" spans="1:47" s="12" customFormat="1" ht="21" hidden="1" customHeight="1" x14ac:dyDescent="0.25">
      <c r="A88" s="21" t="str">
        <f>IF(C88&lt;&gt;"",MAX($A$5:A87)+1,"")</f>
        <v/>
      </c>
      <c r="B88" s="22"/>
      <c r="C88" s="31"/>
      <c r="D88" s="31"/>
      <c r="E88" s="25"/>
      <c r="F88" s="25"/>
      <c r="G88" s="25"/>
      <c r="H88" s="25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26">
        <f t="shared" si="13"/>
        <v>0</v>
      </c>
      <c r="AK88" s="21">
        <f t="shared" si="14"/>
        <v>0</v>
      </c>
      <c r="AL88" s="27">
        <f t="shared" si="15"/>
        <v>0</v>
      </c>
      <c r="AM88" s="45">
        <f t="array" ref="AM88">SUM(IFERROR(MATCH($E$4:$AI$4,Holidays,0)*SUBSTITUTE(E88:AI88,"'",),))</f>
        <v>0</v>
      </c>
      <c r="AN88" s="28">
        <f t="shared" si="16"/>
        <v>0</v>
      </c>
      <c r="AO88" s="21">
        <f t="shared" si="17"/>
        <v>0</v>
      </c>
      <c r="AP88" s="21">
        <f t="shared" si="18"/>
        <v>0</v>
      </c>
      <c r="AQ88" s="21">
        <f t="shared" si="19"/>
        <v>0</v>
      </c>
      <c r="AR88" s="21">
        <f t="shared" si="20"/>
        <v>0</v>
      </c>
      <c r="AS88" s="21">
        <f t="shared" si="21"/>
        <v>0</v>
      </c>
      <c r="AT88" s="11"/>
    </row>
    <row r="89" spans="1:47" s="12" customFormat="1" ht="21" hidden="1" customHeight="1" x14ac:dyDescent="0.25">
      <c r="A89" s="21" t="str">
        <f>IF(C89&lt;&gt;"",MAX($A$5:A88)+1,"")</f>
        <v/>
      </c>
      <c r="B89" s="22"/>
      <c r="C89" s="31"/>
      <c r="D89" s="31"/>
      <c r="E89" s="25"/>
      <c r="F89" s="25"/>
      <c r="G89" s="25"/>
      <c r="H89" s="25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26">
        <f t="shared" si="13"/>
        <v>0</v>
      </c>
      <c r="AK89" s="21">
        <f t="shared" si="14"/>
        <v>0</v>
      </c>
      <c r="AL89" s="27">
        <f t="shared" si="15"/>
        <v>0</v>
      </c>
      <c r="AM89" s="45">
        <f t="array" ref="AM89">SUM(IFERROR(MATCH($E$4:$AI$4,Holidays,0)*SUBSTITUTE(E89:AI89,"'",),))</f>
        <v>0</v>
      </c>
      <c r="AN89" s="28">
        <f t="shared" si="16"/>
        <v>0</v>
      </c>
      <c r="AO89" s="21">
        <f t="shared" si="17"/>
        <v>0</v>
      </c>
      <c r="AP89" s="21">
        <f t="shared" si="18"/>
        <v>0</v>
      </c>
      <c r="AQ89" s="21">
        <f t="shared" si="19"/>
        <v>0</v>
      </c>
      <c r="AR89" s="21">
        <f t="shared" si="20"/>
        <v>0</v>
      </c>
      <c r="AS89" s="21">
        <f t="shared" si="21"/>
        <v>0</v>
      </c>
      <c r="AT89" s="11"/>
    </row>
    <row r="90" spans="1:47" s="12" customFormat="1" ht="21" hidden="1" customHeight="1" x14ac:dyDescent="0.25">
      <c r="A90" s="21" t="str">
        <f>IF(C90&lt;&gt;"",MAX($A$5:A89)+1,"")</f>
        <v/>
      </c>
      <c r="B90" s="22"/>
      <c r="C90" s="31"/>
      <c r="D90" s="31"/>
      <c r="E90" s="25"/>
      <c r="F90" s="25"/>
      <c r="G90" s="25"/>
      <c r="H90" s="25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26">
        <f t="shared" si="13"/>
        <v>0</v>
      </c>
      <c r="AK90" s="21">
        <f t="shared" si="14"/>
        <v>0</v>
      </c>
      <c r="AL90" s="27">
        <f t="shared" si="15"/>
        <v>0</v>
      </c>
      <c r="AM90" s="45">
        <f t="array" ref="AM90">SUM(IFERROR(MATCH($E$4:$AI$4,Holidays,0)*SUBSTITUTE(E90:AI90,"'",),))</f>
        <v>0</v>
      </c>
      <c r="AN90" s="28">
        <f t="shared" si="16"/>
        <v>0</v>
      </c>
      <c r="AO90" s="21">
        <f t="shared" si="17"/>
        <v>0</v>
      </c>
      <c r="AP90" s="21">
        <f t="shared" si="18"/>
        <v>0</v>
      </c>
      <c r="AQ90" s="21">
        <f t="shared" si="19"/>
        <v>0</v>
      </c>
      <c r="AR90" s="21">
        <f t="shared" si="20"/>
        <v>0</v>
      </c>
      <c r="AS90" s="21">
        <f t="shared" si="21"/>
        <v>0</v>
      </c>
      <c r="AT90" s="11"/>
    </row>
    <row r="91" spans="1:47" s="12" customFormat="1" ht="21" hidden="1" customHeight="1" x14ac:dyDescent="0.25">
      <c r="A91" s="21" t="str">
        <f>IF(C91&lt;&gt;"",MAX($A$5:A90)+1,"")</f>
        <v/>
      </c>
      <c r="B91" s="22"/>
      <c r="C91" s="33"/>
      <c r="D91" s="33"/>
      <c r="E91" s="34"/>
      <c r="F91" s="34"/>
      <c r="G91" s="34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0"/>
      <c r="AC91" s="30"/>
      <c r="AD91" s="30"/>
      <c r="AE91" s="30"/>
      <c r="AF91" s="30"/>
      <c r="AG91" s="30"/>
      <c r="AH91" s="30"/>
      <c r="AI91" s="30"/>
      <c r="AJ91" s="26">
        <f t="shared" si="13"/>
        <v>0</v>
      </c>
      <c r="AK91" s="21">
        <f t="shared" si="14"/>
        <v>0</v>
      </c>
      <c r="AL91" s="27">
        <f t="shared" si="15"/>
        <v>0</v>
      </c>
      <c r="AM91" s="45">
        <f t="array" ref="AM91">SUM(IFERROR(MATCH($E$4:$AI$4,Holidays,0)*SUBSTITUTE(E91:AI91,"'",),))</f>
        <v>0</v>
      </c>
      <c r="AN91" s="28">
        <f t="shared" si="16"/>
        <v>0</v>
      </c>
      <c r="AO91" s="21">
        <f t="shared" si="17"/>
        <v>0</v>
      </c>
      <c r="AP91" s="21">
        <f t="shared" si="18"/>
        <v>0</v>
      </c>
      <c r="AQ91" s="21">
        <f t="shared" si="19"/>
        <v>0</v>
      </c>
      <c r="AR91" s="21">
        <f t="shared" si="20"/>
        <v>0</v>
      </c>
      <c r="AS91" s="21">
        <f t="shared" si="21"/>
        <v>0</v>
      </c>
      <c r="AT91" s="11"/>
    </row>
    <row r="92" spans="1:47" s="12" customFormat="1" ht="21" hidden="1" customHeight="1" x14ac:dyDescent="0.25">
      <c r="A92" s="21" t="str">
        <f>IF(C92&lt;&gt;"",MAX($A$5:A91)+1,"")</f>
        <v/>
      </c>
      <c r="B92" s="22"/>
      <c r="C92" s="31"/>
      <c r="D92" s="31"/>
      <c r="E92" s="25"/>
      <c r="F92" s="25"/>
      <c r="G92" s="25"/>
      <c r="H92" s="2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26">
        <f t="shared" si="13"/>
        <v>0</v>
      </c>
      <c r="AK92" s="21">
        <f t="shared" si="14"/>
        <v>0</v>
      </c>
      <c r="AL92" s="27">
        <f t="shared" si="15"/>
        <v>0</v>
      </c>
      <c r="AM92" s="45">
        <f t="array" ref="AM92">SUM(IFERROR(MATCH($E$4:$AI$4,Holidays,0)*SUBSTITUTE(E92:AI92,"'",),))</f>
        <v>0</v>
      </c>
      <c r="AN92" s="28">
        <f t="shared" si="16"/>
        <v>0</v>
      </c>
      <c r="AO92" s="21">
        <f t="shared" si="17"/>
        <v>0</v>
      </c>
      <c r="AP92" s="21">
        <f t="shared" si="18"/>
        <v>0</v>
      </c>
      <c r="AQ92" s="21">
        <f t="shared" si="19"/>
        <v>0</v>
      </c>
      <c r="AR92" s="21">
        <f t="shared" si="20"/>
        <v>0</v>
      </c>
      <c r="AS92" s="21">
        <f t="shared" si="21"/>
        <v>0</v>
      </c>
      <c r="AT92" s="11"/>
    </row>
    <row r="93" spans="1:47" s="12" customFormat="1" ht="21" hidden="1" customHeight="1" x14ac:dyDescent="0.25">
      <c r="A93" s="21" t="str">
        <f>IF(C93&lt;&gt;"",MAX($A$5:A92)+1,"")</f>
        <v/>
      </c>
      <c r="B93" s="22"/>
      <c r="C93" s="31"/>
      <c r="D93" s="31"/>
      <c r="E93" s="25"/>
      <c r="F93" s="25"/>
      <c r="G93" s="25"/>
      <c r="H93" s="2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26">
        <f t="shared" si="13"/>
        <v>0</v>
      </c>
      <c r="AK93" s="21">
        <f t="shared" si="14"/>
        <v>0</v>
      </c>
      <c r="AL93" s="27">
        <f t="shared" si="15"/>
        <v>0</v>
      </c>
      <c r="AM93" s="45">
        <f t="array" ref="AM93">SUM(IFERROR(MATCH($E$4:$AI$4,Holidays,0)*SUBSTITUTE(E93:AI93,"'",),))</f>
        <v>0</v>
      </c>
      <c r="AN93" s="28">
        <f t="shared" si="16"/>
        <v>0</v>
      </c>
      <c r="AO93" s="21">
        <f t="shared" si="17"/>
        <v>0</v>
      </c>
      <c r="AP93" s="21">
        <f t="shared" si="18"/>
        <v>0</v>
      </c>
      <c r="AQ93" s="21">
        <f t="shared" si="19"/>
        <v>0</v>
      </c>
      <c r="AR93" s="21">
        <f t="shared" si="20"/>
        <v>0</v>
      </c>
      <c r="AS93" s="21">
        <f t="shared" si="21"/>
        <v>0</v>
      </c>
      <c r="AT93" s="11"/>
    </row>
    <row r="94" spans="1:47" s="12" customFormat="1" ht="21" hidden="1" customHeight="1" x14ac:dyDescent="0.25">
      <c r="A94" s="21" t="str">
        <f>IF(C94&lt;&gt;"",MAX($A$5:A93)+1,"")</f>
        <v/>
      </c>
      <c r="B94" s="22"/>
      <c r="C94" s="33"/>
      <c r="D94" s="33"/>
      <c r="E94" s="34"/>
      <c r="F94" s="34"/>
      <c r="G94" s="34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6">
        <f t="shared" si="13"/>
        <v>0</v>
      </c>
      <c r="AK94" s="37">
        <f t="shared" si="14"/>
        <v>0</v>
      </c>
      <c r="AL94" s="38">
        <f t="shared" si="15"/>
        <v>0</v>
      </c>
      <c r="AM94" s="45">
        <f t="array" ref="AM94">SUM(IFERROR(MATCH($E$4:$AI$4,Holidays,0)*SUBSTITUTE(E94:AI94,"'",),))</f>
        <v>0</v>
      </c>
      <c r="AN94" s="39">
        <f t="shared" si="16"/>
        <v>0</v>
      </c>
      <c r="AO94" s="37">
        <f t="shared" si="17"/>
        <v>0</v>
      </c>
      <c r="AP94" s="37">
        <f t="shared" si="18"/>
        <v>0</v>
      </c>
      <c r="AQ94" s="37">
        <f t="shared" si="19"/>
        <v>0</v>
      </c>
      <c r="AR94" s="37">
        <f t="shared" si="20"/>
        <v>0</v>
      </c>
      <c r="AS94" s="37">
        <f t="shared" si="21"/>
        <v>0</v>
      </c>
      <c r="AT94" s="11"/>
    </row>
    <row r="95" spans="1:47" s="12" customFormat="1" ht="21" hidden="1" customHeight="1" x14ac:dyDescent="0.25">
      <c r="A95" s="32" t="str">
        <f>IF(C95&lt;&gt;"",MAX($A$5:A94)+1,"")</f>
        <v/>
      </c>
      <c r="B95" s="29"/>
      <c r="C95" s="40"/>
      <c r="D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2">
        <f t="shared" si="13"/>
        <v>0</v>
      </c>
      <c r="AK95" s="32">
        <f t="shared" si="14"/>
        <v>0</v>
      </c>
      <c r="AL95" s="32">
        <f t="shared" si="15"/>
        <v>0</v>
      </c>
      <c r="AM95" s="45">
        <f t="array" ref="AM95">SUM(IFERROR(MATCH($E$4:$AI$4,Holidays,0)*SUBSTITUTE(E95:AI95,"'",),))</f>
        <v>0</v>
      </c>
      <c r="AN95" s="32">
        <f t="shared" si="16"/>
        <v>0</v>
      </c>
      <c r="AO95" s="32">
        <f t="shared" si="17"/>
        <v>0</v>
      </c>
      <c r="AP95" s="32">
        <f t="shared" si="18"/>
        <v>0</v>
      </c>
      <c r="AQ95" s="32">
        <f t="shared" si="19"/>
        <v>0</v>
      </c>
      <c r="AR95" s="32">
        <f t="shared" si="20"/>
        <v>0</v>
      </c>
      <c r="AS95" s="32">
        <f t="shared" si="21"/>
        <v>0</v>
      </c>
      <c r="AT95" s="11"/>
      <c r="AU95" s="29"/>
    </row>
    <row r="96" spans="1:47" s="12" customFormat="1" ht="21" customHeight="1" x14ac:dyDescent="0.25">
      <c r="A96" s="32" t="str">
        <f>IF(C96&lt;&gt;"",MAX($A$5:A95)+1,"")</f>
        <v/>
      </c>
      <c r="B96" s="29"/>
      <c r="C96" s="40"/>
      <c r="D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2">
        <f t="shared" si="13"/>
        <v>0</v>
      </c>
      <c r="AK96" s="32">
        <f t="shared" si="14"/>
        <v>0</v>
      </c>
      <c r="AL96" s="32">
        <f t="shared" si="15"/>
        <v>0</v>
      </c>
      <c r="AM96" s="45">
        <f>SUMPRODUCT(ISNUMBER(MATCH($E$4:$AI$4,Holidays,0))*SUBSTITUTE(0&amp;E96:AI96,"'",))</f>
        <v>0</v>
      </c>
      <c r="AN96" s="32">
        <f t="shared" si="16"/>
        <v>0</v>
      </c>
      <c r="AO96" s="32">
        <f t="shared" si="17"/>
        <v>0</v>
      </c>
      <c r="AP96" s="32">
        <f t="shared" si="18"/>
        <v>0</v>
      </c>
      <c r="AQ96" s="32">
        <f t="shared" si="19"/>
        <v>0</v>
      </c>
      <c r="AR96" s="32">
        <f t="shared" si="20"/>
        <v>0</v>
      </c>
      <c r="AS96" s="32">
        <f t="shared" si="21"/>
        <v>0</v>
      </c>
      <c r="AT96" s="11"/>
      <c r="AU96" s="29"/>
    </row>
    <row r="97" spans="1:47" s="12" customFormat="1" ht="21" customHeight="1" x14ac:dyDescent="0.25">
      <c r="A97" s="32" t="str">
        <f>IF(C97&lt;&gt;"",MAX($A$5:A96)+1,"")</f>
        <v/>
      </c>
      <c r="B97" s="29"/>
      <c r="C97" s="40"/>
      <c r="D97" s="40"/>
      <c r="E97" s="41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2">
        <f t="shared" si="13"/>
        <v>0</v>
      </c>
      <c r="AK97" s="32">
        <f t="shared" si="14"/>
        <v>0</v>
      </c>
      <c r="AL97" s="32">
        <f t="shared" si="15"/>
        <v>0</v>
      </c>
      <c r="AM97" s="45">
        <f>SUMPRODUCT(ISNUMBER(MATCH($E$4:$AI$4,Holidays,0))*SUBSTITUTE(0&amp;E97:AI97,"'",))</f>
        <v>0</v>
      </c>
      <c r="AN97" s="32">
        <f t="shared" si="16"/>
        <v>0</v>
      </c>
      <c r="AO97" s="32">
        <f t="shared" si="17"/>
        <v>0</v>
      </c>
      <c r="AP97" s="32">
        <f t="shared" si="18"/>
        <v>0</v>
      </c>
      <c r="AQ97" s="32">
        <f t="shared" si="19"/>
        <v>0</v>
      </c>
      <c r="AR97" s="32">
        <f t="shared" si="20"/>
        <v>0</v>
      </c>
      <c r="AS97" s="32">
        <f t="shared" si="21"/>
        <v>0</v>
      </c>
      <c r="AT97" s="11"/>
      <c r="AU97" s="29"/>
    </row>
    <row r="98" spans="1:47" s="12" customFormat="1" ht="21" customHeight="1" x14ac:dyDescent="0.25">
      <c r="A98" s="32" t="str">
        <f>IF(C98&lt;&gt;"",MAX($A$5:A97)+1,"")</f>
        <v/>
      </c>
      <c r="B98" s="29"/>
      <c r="C98" s="40"/>
      <c r="D98" s="40"/>
      <c r="E98" s="41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2">
        <f t="shared" si="13"/>
        <v>0</v>
      </c>
      <c r="AK98" s="32">
        <f t="shared" si="14"/>
        <v>0</v>
      </c>
      <c r="AL98" s="32">
        <f t="shared" si="15"/>
        <v>0</v>
      </c>
      <c r="AM98" s="45">
        <f>SUMPRODUCT(ISNUMBER(MATCH($E$4:$AI$4,Holidays,0))*SUBSTITUTE(0&amp;E98:AI98,"'",))</f>
        <v>0</v>
      </c>
      <c r="AN98" s="32">
        <f t="shared" si="16"/>
        <v>0</v>
      </c>
      <c r="AO98" s="32">
        <f t="shared" si="17"/>
        <v>0</v>
      </c>
      <c r="AP98" s="32">
        <f t="shared" si="18"/>
        <v>0</v>
      </c>
      <c r="AQ98" s="32">
        <f t="shared" si="19"/>
        <v>0</v>
      </c>
      <c r="AR98" s="32">
        <f t="shared" si="20"/>
        <v>0</v>
      </c>
      <c r="AS98" s="32">
        <f t="shared" si="21"/>
        <v>0</v>
      </c>
      <c r="AT98" s="11"/>
      <c r="AU98" s="29"/>
    </row>
    <row r="99" spans="1:47" s="12" customFormat="1" ht="21" customHeight="1" x14ac:dyDescent="0.25">
      <c r="A99" s="32" t="str">
        <f>IF(C99&lt;&gt;"",MAX($A$5:A98)+1,"")</f>
        <v/>
      </c>
      <c r="B99" s="29"/>
      <c r="C99" s="40"/>
      <c r="D99" s="40"/>
      <c r="E99" s="41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2">
        <f t="shared" si="13"/>
        <v>0</v>
      </c>
      <c r="AK99" s="32">
        <f t="shared" si="14"/>
        <v>0</v>
      </c>
      <c r="AL99" s="32">
        <f t="shared" si="15"/>
        <v>0</v>
      </c>
      <c r="AM99" s="45">
        <f>SUMPRODUCT(ISNUMBER(MATCH($E$4:$AI$4,Holidays,0))*SUBSTITUTE(0&amp;E99:AI99,"'",))</f>
        <v>0</v>
      </c>
      <c r="AN99" s="32">
        <f t="shared" si="16"/>
        <v>0</v>
      </c>
      <c r="AO99" s="32">
        <f t="shared" si="17"/>
        <v>0</v>
      </c>
      <c r="AP99" s="32">
        <f t="shared" si="18"/>
        <v>0</v>
      </c>
      <c r="AQ99" s="32">
        <f t="shared" si="19"/>
        <v>0</v>
      </c>
      <c r="AR99" s="32">
        <f t="shared" si="20"/>
        <v>0</v>
      </c>
      <c r="AS99" s="32">
        <f t="shared" si="21"/>
        <v>0</v>
      </c>
      <c r="AT99" s="11"/>
      <c r="AU99" s="29"/>
    </row>
    <row r="100" spans="1:47" s="12" customFormat="1" ht="21" customHeight="1" x14ac:dyDescent="0.25">
      <c r="A100" s="32" t="str">
        <f>IF(C100&lt;&gt;"",MAX($A$5:A99)+1,"")</f>
        <v/>
      </c>
      <c r="B100" s="29"/>
      <c r="C100" s="40"/>
      <c r="D100" s="40"/>
      <c r="E100" s="41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2">
        <f t="shared" si="13"/>
        <v>0</v>
      </c>
      <c r="AK100" s="32">
        <f t="shared" si="14"/>
        <v>0</v>
      </c>
      <c r="AL100" s="32">
        <f t="shared" si="15"/>
        <v>0</v>
      </c>
      <c r="AM100" s="45">
        <f>SUMPRODUCT(ISNUMBER(MATCH($E$4:$AI$4,Holidays,0))*SUBSTITUTE(0&amp;E100:AI100,"'",))</f>
        <v>0</v>
      </c>
      <c r="AN100" s="32">
        <f t="shared" si="16"/>
        <v>0</v>
      </c>
      <c r="AO100" s="32">
        <f t="shared" si="17"/>
        <v>0</v>
      </c>
      <c r="AP100" s="32">
        <f t="shared" si="18"/>
        <v>0</v>
      </c>
      <c r="AQ100" s="32">
        <f t="shared" si="19"/>
        <v>0</v>
      </c>
      <c r="AR100" s="32">
        <f t="shared" si="20"/>
        <v>0</v>
      </c>
      <c r="AS100" s="32">
        <f t="shared" si="21"/>
        <v>0</v>
      </c>
      <c r="AT100" s="11"/>
      <c r="AU100" s="29"/>
    </row>
    <row r="101" spans="1:47" s="12" customFormat="1" ht="21" customHeight="1" x14ac:dyDescent="0.25">
      <c r="A101" s="32" t="str">
        <f>IF(C101&lt;&gt;"",MAX($A$5:A100)+1,"")</f>
        <v/>
      </c>
      <c r="B101" s="29"/>
      <c r="C101" s="40"/>
      <c r="D101" s="40"/>
      <c r="E101" s="41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2">
        <f t="shared" si="13"/>
        <v>0</v>
      </c>
      <c r="AK101" s="32">
        <f t="shared" si="14"/>
        <v>0</v>
      </c>
      <c r="AL101" s="32">
        <f t="shared" si="15"/>
        <v>0</v>
      </c>
      <c r="AM101" s="45">
        <f>SUMPRODUCT(ISNUMBER(MATCH($E$4:$AI$4,Holidays,0))*SUBSTITUTE(0&amp;E101:AI101,"'",))</f>
        <v>0</v>
      </c>
      <c r="AN101" s="32">
        <f t="shared" si="16"/>
        <v>0</v>
      </c>
      <c r="AO101" s="32">
        <f t="shared" si="17"/>
        <v>0</v>
      </c>
      <c r="AP101" s="32">
        <f t="shared" si="18"/>
        <v>0</v>
      </c>
      <c r="AQ101" s="32">
        <f t="shared" si="19"/>
        <v>0</v>
      </c>
      <c r="AR101" s="32">
        <f t="shared" si="20"/>
        <v>0</v>
      </c>
      <c r="AS101" s="32">
        <f t="shared" si="21"/>
        <v>0</v>
      </c>
      <c r="AT101" s="11"/>
      <c r="AU101" s="29"/>
    </row>
    <row r="102" spans="1:47" s="12" customFormat="1" ht="21" customHeight="1" x14ac:dyDescent="0.25">
      <c r="A102" s="32" t="str">
        <f>IF(C102&lt;&gt;"",MAX($A$5:A101)+1,"")</f>
        <v/>
      </c>
      <c r="B102" s="29"/>
      <c r="C102" s="40"/>
      <c r="D102" s="40"/>
      <c r="E102" s="41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2">
        <f t="shared" si="13"/>
        <v>0</v>
      </c>
      <c r="AK102" s="32">
        <f t="shared" si="14"/>
        <v>0</v>
      </c>
      <c r="AL102" s="32">
        <f t="shared" si="15"/>
        <v>0</v>
      </c>
      <c r="AM102" s="45">
        <f>SUMPRODUCT(ISNUMBER(MATCH($E$4:$AI$4,Holidays,0))*SUBSTITUTE(0&amp;E102:AI102,"'",))</f>
        <v>0</v>
      </c>
      <c r="AN102" s="32">
        <f t="shared" si="16"/>
        <v>0</v>
      </c>
      <c r="AO102" s="32">
        <f t="shared" si="17"/>
        <v>0</v>
      </c>
      <c r="AP102" s="32">
        <f t="shared" si="18"/>
        <v>0</v>
      </c>
      <c r="AQ102" s="32">
        <f t="shared" si="19"/>
        <v>0</v>
      </c>
      <c r="AR102" s="32">
        <f t="shared" si="20"/>
        <v>0</v>
      </c>
      <c r="AS102" s="32">
        <f t="shared" si="21"/>
        <v>0</v>
      </c>
      <c r="AT102" s="11"/>
    </row>
    <row r="103" spans="1:47" s="12" customFormat="1" ht="21" customHeight="1" x14ac:dyDescent="0.25">
      <c r="A103" s="32" t="str">
        <f>IF(C103&lt;&gt;"",MAX($A$5:A102)+1,"")</f>
        <v/>
      </c>
      <c r="B103" s="29"/>
      <c r="C103" s="40"/>
      <c r="D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2">
        <f t="shared" si="13"/>
        <v>0</v>
      </c>
      <c r="AK103" s="32">
        <f t="shared" si="14"/>
        <v>0</v>
      </c>
      <c r="AL103" s="32">
        <f t="shared" si="15"/>
        <v>0</v>
      </c>
      <c r="AM103" s="45">
        <f>SUMPRODUCT(ISNUMBER(MATCH($E$4:$AI$4,Holidays,0))*SUBSTITUTE(0&amp;E103:AI103,"'",))</f>
        <v>0</v>
      </c>
      <c r="AN103" s="32">
        <f t="shared" si="16"/>
        <v>0</v>
      </c>
      <c r="AO103" s="32">
        <f t="shared" si="17"/>
        <v>0</v>
      </c>
      <c r="AP103" s="32">
        <f t="shared" si="18"/>
        <v>0</v>
      </c>
      <c r="AQ103" s="32">
        <f t="shared" si="19"/>
        <v>0</v>
      </c>
      <c r="AR103" s="32">
        <f t="shared" si="20"/>
        <v>0</v>
      </c>
      <c r="AS103" s="32">
        <f t="shared" si="21"/>
        <v>0</v>
      </c>
      <c r="AT103" s="11"/>
    </row>
    <row r="104" spans="1:47" s="12" customFormat="1" ht="21" customHeight="1" x14ac:dyDescent="0.25">
      <c r="A104" s="32" t="str">
        <f>IF(C104&lt;&gt;"",MAX($A$5:A103)+1,"")</f>
        <v/>
      </c>
      <c r="B104" s="29" t="s">
        <v>42</v>
      </c>
      <c r="C104" s="40" t="s">
        <v>42</v>
      </c>
      <c r="D104" s="40" t="s">
        <v>42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2">
        <f t="shared" si="13"/>
        <v>0</v>
      </c>
      <c r="AK104" s="32">
        <f t="shared" si="14"/>
        <v>0</v>
      </c>
      <c r="AL104" s="32">
        <f t="shared" si="15"/>
        <v>0</v>
      </c>
      <c r="AM104" s="45">
        <f>SUMPRODUCT(ISNUMBER(MATCH($E$4:$AI$4,Holidays,0))*SUBSTITUTE(0&amp;E104:AI104,"'",))</f>
        <v>0</v>
      </c>
      <c r="AN104" s="32">
        <f t="shared" si="16"/>
        <v>0</v>
      </c>
      <c r="AO104" s="32">
        <f t="shared" si="17"/>
        <v>0</v>
      </c>
      <c r="AP104" s="32">
        <f t="shared" si="18"/>
        <v>0</v>
      </c>
      <c r="AQ104" s="32">
        <f t="shared" si="19"/>
        <v>0</v>
      </c>
      <c r="AR104" s="32">
        <f t="shared" si="20"/>
        <v>0</v>
      </c>
      <c r="AS104" s="32">
        <f t="shared" si="21"/>
        <v>0</v>
      </c>
      <c r="AT104" s="11"/>
    </row>
    <row r="105" spans="1:47" s="12" customFormat="1" ht="21" customHeight="1" x14ac:dyDescent="0.25">
      <c r="A105" s="32" t="str">
        <f>IF(C105&lt;&gt;"",MAX($A$5:A104)+1,"")</f>
        <v/>
      </c>
      <c r="B105" s="29" t="s">
        <v>42</v>
      </c>
      <c r="C105" s="40" t="s">
        <v>42</v>
      </c>
      <c r="D105" s="40" t="s">
        <v>42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2">
        <f t="shared" si="13"/>
        <v>0</v>
      </c>
      <c r="AK105" s="32">
        <f t="shared" si="14"/>
        <v>0</v>
      </c>
      <c r="AL105" s="32">
        <f t="shared" si="15"/>
        <v>0</v>
      </c>
      <c r="AM105" s="45">
        <f>SUMPRODUCT(ISNUMBER(MATCH($E$4:$AI$4,Holidays,0))*SUBSTITUTE(0&amp;E105:AI105,"'",))</f>
        <v>0</v>
      </c>
      <c r="AN105" s="32">
        <f t="shared" si="16"/>
        <v>0</v>
      </c>
      <c r="AO105" s="32">
        <f t="shared" si="17"/>
        <v>0</v>
      </c>
      <c r="AP105" s="32">
        <f t="shared" si="18"/>
        <v>0</v>
      </c>
      <c r="AQ105" s="32">
        <f t="shared" si="19"/>
        <v>0</v>
      </c>
      <c r="AR105" s="32">
        <f t="shared" si="20"/>
        <v>0</v>
      </c>
      <c r="AS105" s="32">
        <f t="shared" si="21"/>
        <v>0</v>
      </c>
      <c r="AT105" s="11"/>
    </row>
    <row r="106" spans="1:47" s="12" customFormat="1" ht="21" customHeight="1" x14ac:dyDescent="0.25">
      <c r="A106" s="32" t="str">
        <f>IF(C106&lt;&gt;"",MAX($A$5:A105)+1,"")</f>
        <v/>
      </c>
      <c r="B106" s="29" t="s">
        <v>42</v>
      </c>
      <c r="C106" s="40" t="s">
        <v>42</v>
      </c>
      <c r="D106" s="40" t="s">
        <v>42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2">
        <f t="shared" si="13"/>
        <v>0</v>
      </c>
      <c r="AK106" s="32">
        <f t="shared" si="14"/>
        <v>0</v>
      </c>
      <c r="AL106" s="32">
        <f t="shared" si="15"/>
        <v>0</v>
      </c>
      <c r="AM106" s="45">
        <f>SUMPRODUCT(ISNUMBER(MATCH($E$4:$AI$4,Holidays,0))*SUBSTITUTE(0&amp;E106:AI106,"'",))</f>
        <v>0</v>
      </c>
      <c r="AN106" s="32">
        <f t="shared" si="16"/>
        <v>0</v>
      </c>
      <c r="AO106" s="32">
        <f t="shared" si="17"/>
        <v>0</v>
      </c>
      <c r="AP106" s="32">
        <f t="shared" si="18"/>
        <v>0</v>
      </c>
      <c r="AQ106" s="32">
        <f t="shared" si="19"/>
        <v>0</v>
      </c>
      <c r="AR106" s="32">
        <f t="shared" si="20"/>
        <v>0</v>
      </c>
      <c r="AS106" s="32">
        <f t="shared" si="21"/>
        <v>0</v>
      </c>
    </row>
    <row r="107" spans="1:47" s="12" customFormat="1" ht="21" customHeight="1" x14ac:dyDescent="0.25">
      <c r="A107" s="32" t="str">
        <f>IF(C107&lt;&gt;"",MAX($A$5:A106)+1,"")</f>
        <v/>
      </c>
      <c r="B107" s="29" t="s">
        <v>42</v>
      </c>
      <c r="C107" s="40" t="s">
        <v>42</v>
      </c>
      <c r="D107" s="40" t="s">
        <v>42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2">
        <f t="shared" si="13"/>
        <v>0</v>
      </c>
      <c r="AK107" s="32">
        <f t="shared" si="14"/>
        <v>0</v>
      </c>
      <c r="AL107" s="32">
        <f t="shared" si="15"/>
        <v>0</v>
      </c>
      <c r="AM107" s="45">
        <f>SUMPRODUCT(ISNUMBER(MATCH($E$4:$AI$4,Holidays,0))*SUBSTITUTE(0&amp;E107:AI107,"'",))</f>
        <v>0</v>
      </c>
      <c r="AN107" s="32">
        <f t="shared" si="16"/>
        <v>0</v>
      </c>
      <c r="AO107" s="32">
        <f t="shared" si="17"/>
        <v>0</v>
      </c>
      <c r="AP107" s="32">
        <f t="shared" si="18"/>
        <v>0</v>
      </c>
      <c r="AQ107" s="32">
        <f t="shared" si="19"/>
        <v>0</v>
      </c>
      <c r="AR107" s="32">
        <f t="shared" si="20"/>
        <v>0</v>
      </c>
      <c r="AS107" s="32">
        <f t="shared" si="21"/>
        <v>0</v>
      </c>
    </row>
    <row r="108" spans="1:47" s="12" customFormat="1" ht="21" customHeight="1" x14ac:dyDescent="0.25">
      <c r="A108" s="32" t="str">
        <f>IF(C108&lt;&gt;"",MAX($A$5:A107)+1,"")</f>
        <v/>
      </c>
      <c r="B108" s="29" t="s">
        <v>42</v>
      </c>
      <c r="C108" s="40" t="s">
        <v>42</v>
      </c>
      <c r="D108" s="40" t="s">
        <v>42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2">
        <f t="shared" si="13"/>
        <v>0</v>
      </c>
      <c r="AK108" s="32">
        <f t="shared" si="14"/>
        <v>0</v>
      </c>
      <c r="AL108" s="32">
        <f t="shared" si="15"/>
        <v>0</v>
      </c>
      <c r="AM108" s="45">
        <f>SUMPRODUCT(ISNUMBER(MATCH($E$4:$AI$4,Holidays,0))*SUBSTITUTE(0&amp;E108:AI108,"'",))</f>
        <v>0</v>
      </c>
      <c r="AN108" s="32">
        <f t="shared" si="16"/>
        <v>0</v>
      </c>
      <c r="AO108" s="32">
        <f t="shared" si="17"/>
        <v>0</v>
      </c>
      <c r="AP108" s="32">
        <f t="shared" si="18"/>
        <v>0</v>
      </c>
      <c r="AQ108" s="32">
        <f t="shared" si="19"/>
        <v>0</v>
      </c>
      <c r="AR108" s="32">
        <f t="shared" si="20"/>
        <v>0</v>
      </c>
      <c r="AS108" s="32">
        <f t="shared" si="21"/>
        <v>0</v>
      </c>
    </row>
    <row r="109" spans="1:47" s="12" customFormat="1" ht="21" customHeight="1" x14ac:dyDescent="0.25">
      <c r="A109" s="32" t="str">
        <f>IF(C109&lt;&gt;"",MAX($A$5:A108)+1,"")</f>
        <v/>
      </c>
      <c r="B109" s="29" t="s">
        <v>42</v>
      </c>
      <c r="C109" s="40" t="s">
        <v>42</v>
      </c>
      <c r="D109" s="40" t="s">
        <v>42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2">
        <f t="shared" si="13"/>
        <v>0</v>
      </c>
      <c r="AK109" s="32">
        <f t="shared" si="14"/>
        <v>0</v>
      </c>
      <c r="AL109" s="32">
        <f t="shared" si="15"/>
        <v>0</v>
      </c>
      <c r="AM109" s="45">
        <f>SUMPRODUCT(ISNUMBER(MATCH($E$4:$AI$4,Holidays,0))*SUBSTITUTE(0&amp;E109:AI109,"'",))</f>
        <v>0</v>
      </c>
      <c r="AN109" s="32">
        <f t="shared" si="16"/>
        <v>0</v>
      </c>
      <c r="AO109" s="32">
        <f t="shared" si="17"/>
        <v>0</v>
      </c>
      <c r="AP109" s="32">
        <f t="shared" si="18"/>
        <v>0</v>
      </c>
      <c r="AQ109" s="32">
        <f t="shared" si="19"/>
        <v>0</v>
      </c>
      <c r="AR109" s="32">
        <f t="shared" si="20"/>
        <v>0</v>
      </c>
      <c r="AS109" s="32">
        <f t="shared" si="21"/>
        <v>0</v>
      </c>
    </row>
    <row r="110" spans="1:47" s="12" customFormat="1" ht="21" customHeight="1" x14ac:dyDescent="0.25">
      <c r="A110" s="32" t="str">
        <f>IF(C110&lt;&gt;"",MAX($A$5:A109)+1,"")</f>
        <v/>
      </c>
      <c r="B110" s="29" t="s">
        <v>42</v>
      </c>
      <c r="C110" s="40" t="s">
        <v>42</v>
      </c>
      <c r="D110" s="40" t="s">
        <v>42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2">
        <f t="shared" si="13"/>
        <v>0</v>
      </c>
      <c r="AK110" s="32">
        <f t="shared" si="14"/>
        <v>0</v>
      </c>
      <c r="AL110" s="32">
        <f t="shared" si="15"/>
        <v>0</v>
      </c>
      <c r="AM110" s="45">
        <f>SUMPRODUCT(ISNUMBER(MATCH($E$4:$AI$4,Holidays,0))*SUBSTITUTE(0&amp;E110:AI110,"'",))</f>
        <v>0</v>
      </c>
      <c r="AN110" s="32">
        <f t="shared" si="16"/>
        <v>0</v>
      </c>
      <c r="AO110" s="32">
        <f t="shared" si="17"/>
        <v>0</v>
      </c>
      <c r="AP110" s="32">
        <f t="shared" si="18"/>
        <v>0</v>
      </c>
      <c r="AQ110" s="32">
        <f t="shared" si="19"/>
        <v>0</v>
      </c>
      <c r="AR110" s="32">
        <f t="shared" si="20"/>
        <v>0</v>
      </c>
      <c r="AS110" s="32">
        <f t="shared" si="21"/>
        <v>0</v>
      </c>
    </row>
    <row r="111" spans="1:47" s="12" customFormat="1" ht="21" customHeight="1" x14ac:dyDescent="0.25">
      <c r="A111" s="32" t="str">
        <f>IF(C111&lt;&gt;"",MAX($A$5:A110)+1,"")</f>
        <v/>
      </c>
      <c r="B111" s="29" t="s">
        <v>42</v>
      </c>
      <c r="C111" s="40" t="s">
        <v>42</v>
      </c>
      <c r="D111" s="40" t="s">
        <v>42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2">
        <f t="shared" si="13"/>
        <v>0</v>
      </c>
      <c r="AK111" s="32">
        <f t="shared" si="14"/>
        <v>0</v>
      </c>
      <c r="AL111" s="32">
        <f t="shared" si="15"/>
        <v>0</v>
      </c>
      <c r="AM111" s="45">
        <f>SUMPRODUCT(ISNUMBER(MATCH($E$4:$AI$4,Holidays,0))*SUBSTITUTE(0&amp;E111:AI111,"'",))</f>
        <v>0</v>
      </c>
      <c r="AN111" s="32">
        <f t="shared" si="16"/>
        <v>0</v>
      </c>
      <c r="AO111" s="32">
        <f t="shared" si="17"/>
        <v>0</v>
      </c>
      <c r="AP111" s="32">
        <f t="shared" si="18"/>
        <v>0</v>
      </c>
      <c r="AQ111" s="32">
        <f t="shared" si="19"/>
        <v>0</v>
      </c>
      <c r="AR111" s="32">
        <f t="shared" si="20"/>
        <v>0</v>
      </c>
      <c r="AS111" s="32">
        <f t="shared" si="21"/>
        <v>0</v>
      </c>
    </row>
    <row r="112" spans="1:47" s="12" customFormat="1" ht="21" customHeight="1" x14ac:dyDescent="0.25">
      <c r="A112" s="32" t="str">
        <f>IF(C112&lt;&gt;"",MAX($A$5:A111)+1,"")</f>
        <v/>
      </c>
      <c r="B112" s="29" t="s">
        <v>42</v>
      </c>
      <c r="C112" s="40" t="s">
        <v>42</v>
      </c>
      <c r="D112" s="40" t="s">
        <v>42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>
        <f t="shared" si="13"/>
        <v>0</v>
      </c>
      <c r="AK112" s="32">
        <f t="shared" si="14"/>
        <v>0</v>
      </c>
      <c r="AL112" s="32">
        <f t="shared" si="15"/>
        <v>0</v>
      </c>
      <c r="AM112" s="45">
        <f>SUMPRODUCT(ISNUMBER(MATCH($E$4:$AI$4,Holidays,0))*SUBSTITUTE(0&amp;E112:AI112,"'",))</f>
        <v>0</v>
      </c>
      <c r="AN112" s="32">
        <f t="shared" si="16"/>
        <v>0</v>
      </c>
      <c r="AO112" s="32">
        <f t="shared" si="17"/>
        <v>0</v>
      </c>
      <c r="AP112" s="32">
        <f t="shared" si="18"/>
        <v>0</v>
      </c>
      <c r="AQ112" s="32">
        <f t="shared" si="19"/>
        <v>0</v>
      </c>
      <c r="AR112" s="32">
        <f t="shared" si="20"/>
        <v>0</v>
      </c>
      <c r="AS112" s="32">
        <f t="shared" si="21"/>
        <v>0</v>
      </c>
    </row>
    <row r="113" spans="1:45" s="12" customFormat="1" ht="21" customHeight="1" x14ac:dyDescent="0.25">
      <c r="A113" s="32" t="str">
        <f>IF(C113&lt;&gt;"",MAX($A$5:A112)+1,"")</f>
        <v/>
      </c>
      <c r="B113" s="29" t="s">
        <v>42</v>
      </c>
      <c r="C113" s="40" t="s">
        <v>42</v>
      </c>
      <c r="D113" s="40" t="s">
        <v>42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2">
        <f t="shared" si="13"/>
        <v>0</v>
      </c>
      <c r="AK113" s="32">
        <f t="shared" si="14"/>
        <v>0</v>
      </c>
      <c r="AL113" s="32">
        <f t="shared" si="15"/>
        <v>0</v>
      </c>
      <c r="AM113" s="45">
        <f>SUMPRODUCT(ISNUMBER(MATCH($E$4:$AI$4,Holidays,0))*SUBSTITUTE(0&amp;E113:AI113,"'",))</f>
        <v>0</v>
      </c>
      <c r="AN113" s="32">
        <f t="shared" si="16"/>
        <v>0</v>
      </c>
      <c r="AO113" s="32">
        <f t="shared" si="17"/>
        <v>0</v>
      </c>
      <c r="AP113" s="32">
        <f t="shared" si="18"/>
        <v>0</v>
      </c>
      <c r="AQ113" s="32">
        <f t="shared" si="19"/>
        <v>0</v>
      </c>
      <c r="AR113" s="32">
        <f t="shared" si="20"/>
        <v>0</v>
      </c>
      <c r="AS113" s="32">
        <f t="shared" si="21"/>
        <v>0</v>
      </c>
    </row>
    <row r="114" spans="1:45" s="12" customFormat="1" ht="21" customHeight="1" x14ac:dyDescent="0.25">
      <c r="A114" s="32" t="str">
        <f>IF(C114&lt;&gt;"",MAX($A$5:A113)+1,"")</f>
        <v/>
      </c>
      <c r="B114" s="29" t="s">
        <v>42</v>
      </c>
      <c r="C114" s="40" t="s">
        <v>42</v>
      </c>
      <c r="D114" s="40" t="s">
        <v>42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2">
        <f t="shared" si="13"/>
        <v>0</v>
      </c>
      <c r="AK114" s="32">
        <f t="shared" si="14"/>
        <v>0</v>
      </c>
      <c r="AL114" s="32">
        <f t="shared" si="15"/>
        <v>0</v>
      </c>
      <c r="AM114" s="45">
        <f>SUMPRODUCT(ISNUMBER(MATCH($E$4:$AI$4,Holidays,0))*SUBSTITUTE(0&amp;E114:AI114,"'",))</f>
        <v>0</v>
      </c>
      <c r="AN114" s="32">
        <f t="shared" si="16"/>
        <v>0</v>
      </c>
      <c r="AO114" s="32">
        <f t="shared" si="17"/>
        <v>0</v>
      </c>
      <c r="AP114" s="32">
        <f t="shared" si="18"/>
        <v>0</v>
      </c>
      <c r="AQ114" s="32">
        <f t="shared" si="19"/>
        <v>0</v>
      </c>
      <c r="AR114" s="32">
        <f t="shared" si="20"/>
        <v>0</v>
      </c>
      <c r="AS114" s="32">
        <f t="shared" si="21"/>
        <v>0</v>
      </c>
    </row>
    <row r="115" spans="1:45" s="12" customFormat="1" ht="21" customHeight="1" x14ac:dyDescent="0.25">
      <c r="A115" s="32" t="str">
        <f>IF(C115&lt;&gt;"",MAX($A$5:A114)+1,"")</f>
        <v/>
      </c>
      <c r="B115" s="29" t="s">
        <v>42</v>
      </c>
      <c r="C115" s="40" t="s">
        <v>42</v>
      </c>
      <c r="D115" s="40" t="s">
        <v>42</v>
      </c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2">
        <f t="shared" si="13"/>
        <v>0</v>
      </c>
      <c r="AK115" s="32">
        <f t="shared" si="14"/>
        <v>0</v>
      </c>
      <c r="AL115" s="32">
        <f t="shared" si="15"/>
        <v>0</v>
      </c>
      <c r="AM115" s="45">
        <f>SUMPRODUCT(ISNUMBER(MATCH($E$4:$AI$4,Holidays,0))*SUBSTITUTE(0&amp;E115:AI115,"'",))</f>
        <v>0</v>
      </c>
      <c r="AN115" s="32">
        <f t="shared" si="16"/>
        <v>0</v>
      </c>
      <c r="AO115" s="32">
        <f t="shared" si="17"/>
        <v>0</v>
      </c>
      <c r="AP115" s="32">
        <f t="shared" si="18"/>
        <v>0</v>
      </c>
      <c r="AQ115" s="32">
        <f t="shared" si="19"/>
        <v>0</v>
      </c>
      <c r="AR115" s="32">
        <f t="shared" si="20"/>
        <v>0</v>
      </c>
      <c r="AS115" s="32">
        <f t="shared" si="21"/>
        <v>0</v>
      </c>
    </row>
    <row r="116" spans="1:45" s="12" customFormat="1" ht="21" customHeight="1" x14ac:dyDescent="0.25">
      <c r="A116" s="32" t="str">
        <f>IF(C116&lt;&gt;"",MAX($A$5:A115)+1,"")</f>
        <v/>
      </c>
      <c r="B116" s="29" t="s">
        <v>42</v>
      </c>
      <c r="C116" s="40" t="s">
        <v>42</v>
      </c>
      <c r="D116" s="40" t="s">
        <v>42</v>
      </c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2">
        <f t="shared" si="13"/>
        <v>0</v>
      </c>
      <c r="AK116" s="32">
        <f t="shared" si="14"/>
        <v>0</v>
      </c>
      <c r="AL116" s="32">
        <f t="shared" si="15"/>
        <v>0</v>
      </c>
      <c r="AM116" s="45">
        <f>SUMPRODUCT(ISNUMBER(MATCH($E$4:$AI$4,Holidays,0))*SUBSTITUTE(0&amp;E116:AI116,"'",))</f>
        <v>0</v>
      </c>
      <c r="AN116" s="32">
        <f t="shared" si="16"/>
        <v>0</v>
      </c>
      <c r="AO116" s="32">
        <f t="shared" si="17"/>
        <v>0</v>
      </c>
      <c r="AP116" s="32">
        <f t="shared" si="18"/>
        <v>0</v>
      </c>
      <c r="AQ116" s="32">
        <f t="shared" si="19"/>
        <v>0</v>
      </c>
      <c r="AR116" s="32">
        <f t="shared" si="20"/>
        <v>0</v>
      </c>
      <c r="AS116" s="32">
        <f t="shared" si="21"/>
        <v>0</v>
      </c>
    </row>
    <row r="117" spans="1:45" s="12" customFormat="1" ht="21" customHeight="1" x14ac:dyDescent="0.25">
      <c r="A117" s="32" t="str">
        <f>IF(C117&lt;&gt;"",MAX($A$5:A116)+1,"")</f>
        <v/>
      </c>
      <c r="B117" s="29" t="s">
        <v>42</v>
      </c>
      <c r="C117" s="40" t="s">
        <v>42</v>
      </c>
      <c r="D117" s="40" t="s">
        <v>42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2">
        <f t="shared" si="13"/>
        <v>0</v>
      </c>
      <c r="AK117" s="32">
        <f t="shared" si="14"/>
        <v>0</v>
      </c>
      <c r="AL117" s="32">
        <f t="shared" si="15"/>
        <v>0</v>
      </c>
      <c r="AM117" s="45">
        <f>SUMPRODUCT(ISNUMBER(MATCH($E$4:$AI$4,Holidays,0))*SUBSTITUTE(0&amp;E117:AI117,"'",))</f>
        <v>0</v>
      </c>
      <c r="AN117" s="32">
        <f t="shared" si="16"/>
        <v>0</v>
      </c>
      <c r="AO117" s="32">
        <f t="shared" si="17"/>
        <v>0</v>
      </c>
      <c r="AP117" s="32">
        <f t="shared" si="18"/>
        <v>0</v>
      </c>
      <c r="AQ117" s="32">
        <f t="shared" si="19"/>
        <v>0</v>
      </c>
      <c r="AR117" s="32">
        <f t="shared" si="20"/>
        <v>0</v>
      </c>
      <c r="AS117" s="32">
        <f t="shared" si="21"/>
        <v>0</v>
      </c>
    </row>
    <row r="118" spans="1:45" s="12" customFormat="1" ht="21" customHeight="1" x14ac:dyDescent="0.25">
      <c r="A118" s="32" t="str">
        <f>IF(C118&lt;&gt;"",MAX($A$5:A117)+1,"")</f>
        <v/>
      </c>
      <c r="B118" s="29" t="s">
        <v>42</v>
      </c>
      <c r="C118" s="40" t="s">
        <v>42</v>
      </c>
      <c r="D118" s="40" t="s">
        <v>42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2">
        <f t="shared" si="13"/>
        <v>0</v>
      </c>
      <c r="AK118" s="32">
        <f t="shared" si="14"/>
        <v>0</v>
      </c>
      <c r="AL118" s="32">
        <f t="shared" si="15"/>
        <v>0</v>
      </c>
      <c r="AM118" s="45">
        <f>SUMPRODUCT(ISNUMBER(MATCH($E$4:$AI$4,Holidays,0))*SUBSTITUTE(0&amp;E118:AI118,"'",))</f>
        <v>0</v>
      </c>
      <c r="AN118" s="32">
        <f t="shared" si="16"/>
        <v>0</v>
      </c>
      <c r="AO118" s="32">
        <f t="shared" si="17"/>
        <v>0</v>
      </c>
      <c r="AP118" s="32">
        <f t="shared" si="18"/>
        <v>0</v>
      </c>
      <c r="AQ118" s="32">
        <f t="shared" si="19"/>
        <v>0</v>
      </c>
      <c r="AR118" s="32">
        <f t="shared" si="20"/>
        <v>0</v>
      </c>
      <c r="AS118" s="32">
        <f t="shared" si="21"/>
        <v>0</v>
      </c>
    </row>
    <row r="119" spans="1:45" s="12" customFormat="1" ht="21" customHeight="1" x14ac:dyDescent="0.25">
      <c r="A119" s="32" t="str">
        <f>IF(C119&lt;&gt;"",MAX($A$5:A118)+1,"")</f>
        <v/>
      </c>
      <c r="B119" s="29" t="s">
        <v>42</v>
      </c>
      <c r="C119" s="40" t="s">
        <v>42</v>
      </c>
      <c r="D119" s="40" t="s">
        <v>42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2">
        <f t="shared" si="13"/>
        <v>0</v>
      </c>
      <c r="AK119" s="32">
        <f t="shared" si="14"/>
        <v>0</v>
      </c>
      <c r="AL119" s="32">
        <f t="shared" si="15"/>
        <v>0</v>
      </c>
      <c r="AM119" s="45">
        <f>SUMPRODUCT(ISNUMBER(MATCH($E$4:$AI$4,Holidays,0))*SUBSTITUTE(0&amp;E119:AI119,"'",))</f>
        <v>0</v>
      </c>
      <c r="AN119" s="32">
        <f t="shared" si="16"/>
        <v>0</v>
      </c>
      <c r="AO119" s="32">
        <f t="shared" si="17"/>
        <v>0</v>
      </c>
      <c r="AP119" s="32">
        <f t="shared" si="18"/>
        <v>0</v>
      </c>
      <c r="AQ119" s="32">
        <f t="shared" si="19"/>
        <v>0</v>
      </c>
      <c r="AR119" s="32">
        <f t="shared" si="20"/>
        <v>0</v>
      </c>
      <c r="AS119" s="32">
        <f t="shared" si="21"/>
        <v>0</v>
      </c>
    </row>
    <row r="120" spans="1:45" s="12" customFormat="1" ht="21" customHeight="1" x14ac:dyDescent="0.25"/>
    <row r="121" spans="1:45" s="12" customFormat="1" ht="21" customHeight="1" x14ac:dyDescent="0.25"/>
    <row r="122" spans="1:45" s="12" customFormat="1" ht="21" customHeight="1" x14ac:dyDescent="0.25"/>
    <row r="123" spans="1:45" s="12" customFormat="1" ht="21" customHeight="1" x14ac:dyDescent="0.25"/>
    <row r="124" spans="1:45" s="12" customFormat="1" ht="21" customHeight="1" x14ac:dyDescent="0.25"/>
    <row r="125" spans="1:45" s="12" customFormat="1" ht="21" customHeight="1" x14ac:dyDescent="0.25"/>
    <row r="126" spans="1:45" s="12" customFormat="1" ht="21" customHeight="1" x14ac:dyDescent="0.25"/>
    <row r="127" spans="1:45" s="12" customFormat="1" ht="21" customHeight="1" x14ac:dyDescent="0.25"/>
    <row r="128" spans="1:45" s="12" customFormat="1" ht="21" customHeight="1" x14ac:dyDescent="0.25"/>
    <row r="129" spans="1:45" s="12" customFormat="1" ht="21" customHeight="1" x14ac:dyDescent="0.25"/>
    <row r="130" spans="1:45" ht="21" customHeight="1" x14ac:dyDescent="0.25">
      <c r="B130" s="11"/>
      <c r="C130" s="11"/>
    </row>
    <row r="131" spans="1:45" ht="21" customHeight="1" x14ac:dyDescent="0.25">
      <c r="B131" s="29"/>
      <c r="AF131" s="43"/>
      <c r="AK131" s="44"/>
      <c r="AS131" s="29"/>
    </row>
    <row r="132" spans="1:45" ht="21" customHeight="1" x14ac:dyDescent="0.25">
      <c r="X132" s="43"/>
      <c r="AF132" s="43"/>
      <c r="AS132" s="29"/>
    </row>
    <row r="133" spans="1:45" ht="21" customHeight="1" x14ac:dyDescent="0.25">
      <c r="X133" s="43"/>
      <c r="AB133" s="40"/>
      <c r="AD133" s="10"/>
      <c r="AJ133" s="40"/>
      <c r="AL133" s="40"/>
      <c r="AM133" s="40"/>
    </row>
    <row r="134" spans="1:45" ht="21" customHeight="1" x14ac:dyDescent="0.25">
      <c r="AB134" s="40"/>
      <c r="AD134" s="10"/>
      <c r="AJ134" s="40"/>
      <c r="AL134" s="40"/>
      <c r="AM134" s="40"/>
    </row>
    <row r="135" spans="1:45" ht="21" customHeight="1" x14ac:dyDescent="0.25">
      <c r="AB135" s="40"/>
      <c r="AD135" s="10"/>
      <c r="AJ135" s="40"/>
      <c r="AL135" s="40"/>
      <c r="AM135" s="40"/>
    </row>
    <row r="136" spans="1:45" ht="21" customHeight="1" x14ac:dyDescent="0.25">
      <c r="AB136" s="40"/>
      <c r="AD136" s="10"/>
      <c r="AJ136" s="40"/>
      <c r="AL136" s="40"/>
      <c r="AM136" s="40"/>
    </row>
    <row r="137" spans="1:45" ht="21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</row>
    <row r="138" spans="1:45" ht="21" customHeight="1" x14ac:dyDescent="0.25">
      <c r="AB138" s="40"/>
      <c r="AD138" s="10"/>
      <c r="AJ138" s="40"/>
      <c r="AL138" s="40"/>
      <c r="AM138" s="40"/>
    </row>
  </sheetData>
  <mergeCells count="18">
    <mergeCell ref="E1:I1"/>
    <mergeCell ref="K1:R1"/>
    <mergeCell ref="AQ2:AQ4"/>
    <mergeCell ref="AR2:AR4"/>
    <mergeCell ref="AS2:AS4"/>
    <mergeCell ref="AO2:AO4"/>
    <mergeCell ref="AP2:AP4"/>
    <mergeCell ref="A137:AH137"/>
    <mergeCell ref="AK2:AK4"/>
    <mergeCell ref="AL2:AL4"/>
    <mergeCell ref="AM2:AM4"/>
    <mergeCell ref="AN2:AN4"/>
    <mergeCell ref="A2:A4"/>
    <mergeCell ref="B2:B4"/>
    <mergeCell ref="C2:C4"/>
    <mergeCell ref="D2:D4"/>
    <mergeCell ref="E2:AI2"/>
    <mergeCell ref="AJ2:AJ4"/>
  </mergeCells>
  <dataValidations count="3">
    <dataValidation type="list" allowBlank="1" showInputMessage="1" showErrorMessage="1" sqref="P5:AI119 G5:O96 E5:E119 F5:F97 F103:O119">
      <formula1>Знаки</formula1>
    </dataValidation>
    <dataValidation type="list" allowBlank="1" showInputMessage="1" showErrorMessage="1" sqref="C55:C94">
      <formula1>ФИО</formula1>
    </dataValidation>
    <dataValidation type="list" allowBlank="1" showInputMessage="1" showErrorMessage="1" sqref="D55:D94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1"/>
  <rowBreaks count="1" manualBreakCount="1">
    <brk id="105" max="16383" man="1"/>
  </rowBreaks>
  <colBreaks count="1" manualBreakCount="1">
    <brk id="45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644C6-3FC5-4498-9A4A-E460623318A6}">
            <xm:f>MATCH(E$4,Список!$B$2:$B$14,)</xm:f>
            <x14:dxf>
              <fill>
                <patternFill>
                  <bgColor theme="5" tint="0.59996337778862885"/>
                </patternFill>
              </fill>
            </x14:dxf>
          </x14:cfRule>
          <xm:sqref>E4:AI55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36"/>
  <sheetViews>
    <sheetView zoomScale="90" zoomScaleNormal="90" workbookViewId="0">
      <pane ySplit="1" topLeftCell="A2" activePane="bottomLeft" state="frozen"/>
      <selection pane="bottomLeft" activeCell="B4" sqref="B4"/>
    </sheetView>
  </sheetViews>
  <sheetFormatPr defaultRowHeight="20.25" customHeight="1" x14ac:dyDescent="0.3"/>
  <cols>
    <col min="1" max="1" width="10.42578125" style="4" customWidth="1"/>
    <col min="2" max="2" width="21.5703125" style="8" customWidth="1"/>
    <col min="3" max="16384" width="9.140625" style="7"/>
  </cols>
  <sheetData>
    <row r="1" spans="1:2" s="3" customFormat="1" ht="20.25" customHeight="1" x14ac:dyDescent="0.3">
      <c r="A1" s="1" t="s">
        <v>21</v>
      </c>
      <c r="B1" s="2" t="s">
        <v>22</v>
      </c>
    </row>
    <row r="2" spans="1:2" ht="20.25" customHeight="1" x14ac:dyDescent="0.3">
      <c r="A2" s="5">
        <v>1</v>
      </c>
      <c r="B2" s="6">
        <f>DATE(2016,1,1)</f>
        <v>42370</v>
      </c>
    </row>
    <row r="3" spans="1:2" ht="20.25" customHeight="1" x14ac:dyDescent="0.3">
      <c r="A3" s="5">
        <v>2</v>
      </c>
      <c r="B3" s="6">
        <f>DATE(2016,1,7)</f>
        <v>42376</v>
      </c>
    </row>
    <row r="4" spans="1:2" ht="20.25" customHeight="1" x14ac:dyDescent="0.3">
      <c r="A4" s="5">
        <v>3</v>
      </c>
      <c r="B4" s="6">
        <f>DATE(2016,2,23)</f>
        <v>42423</v>
      </c>
    </row>
    <row r="5" spans="1:2" ht="20.25" customHeight="1" x14ac:dyDescent="0.3">
      <c r="A5" s="5">
        <v>4</v>
      </c>
      <c r="B5" s="6">
        <f>DATE(2016,3,8)</f>
        <v>42437</v>
      </c>
    </row>
    <row r="6" spans="1:2" ht="20.25" customHeight="1" x14ac:dyDescent="0.3">
      <c r="A6" s="5">
        <v>5</v>
      </c>
      <c r="B6" s="6">
        <f>DATE(2016,3,15)</f>
        <v>42444</v>
      </c>
    </row>
    <row r="7" spans="1:2" ht="20.25" customHeight="1" x14ac:dyDescent="0.3">
      <c r="A7" s="5">
        <v>6</v>
      </c>
      <c r="B7" s="6">
        <v>42456</v>
      </c>
    </row>
    <row r="8" spans="1:2" ht="20.25" customHeight="1" x14ac:dyDescent="0.3">
      <c r="A8" s="5">
        <v>7</v>
      </c>
      <c r="B8" s="6">
        <v>42462</v>
      </c>
    </row>
    <row r="9" spans="1:2" ht="20.25" customHeight="1" x14ac:dyDescent="0.3">
      <c r="A9" s="5">
        <v>8</v>
      </c>
      <c r="B9" s="6">
        <v>42491</v>
      </c>
    </row>
    <row r="10" spans="1:2" ht="20.25" customHeight="1" x14ac:dyDescent="0.3">
      <c r="A10" s="5">
        <v>9</v>
      </c>
      <c r="B10" s="6">
        <f>DATE(2016,5,9)</f>
        <v>42499</v>
      </c>
    </row>
    <row r="11" spans="1:2" ht="20.25" customHeight="1" x14ac:dyDescent="0.3">
      <c r="A11" s="5">
        <v>10</v>
      </c>
      <c r="B11" s="6">
        <v>42500</v>
      </c>
    </row>
    <row r="12" spans="1:2" ht="20.25" customHeight="1" x14ac:dyDescent="0.3">
      <c r="A12" s="5">
        <v>11</v>
      </c>
      <c r="B12" s="6">
        <f>DATE(2016,7,3)</f>
        <v>42554</v>
      </c>
    </row>
    <row r="13" spans="1:2" ht="20.25" customHeight="1" x14ac:dyDescent="0.3">
      <c r="A13" s="5">
        <v>12</v>
      </c>
      <c r="B13" s="6">
        <f>DATE(2016,11,7)</f>
        <v>42681</v>
      </c>
    </row>
    <row r="14" spans="1:2" ht="20.25" customHeight="1" x14ac:dyDescent="0.3">
      <c r="A14" s="5" t="s">
        <v>23</v>
      </c>
      <c r="B14" s="6">
        <f>DATE(2016,12,25)</f>
        <v>42729</v>
      </c>
    </row>
    <row r="15" spans="1:2" ht="20.25" customHeight="1" x14ac:dyDescent="0.3">
      <c r="A15" s="5" t="s">
        <v>24</v>
      </c>
      <c r="B15" s="6"/>
    </row>
    <row r="16" spans="1:2" ht="20.25" customHeight="1" x14ac:dyDescent="0.3">
      <c r="A16" s="5" t="s">
        <v>25</v>
      </c>
      <c r="B16" s="6"/>
    </row>
    <row r="17" spans="1:1" ht="20.25" customHeight="1" x14ac:dyDescent="0.3">
      <c r="A17" s="5" t="s">
        <v>20</v>
      </c>
    </row>
    <row r="18" spans="1:1" ht="20.25" customHeight="1" x14ac:dyDescent="0.3">
      <c r="A18" s="5" t="s">
        <v>26</v>
      </c>
    </row>
    <row r="19" spans="1:1" ht="20.25" customHeight="1" x14ac:dyDescent="0.3">
      <c r="A19" s="5" t="s">
        <v>27</v>
      </c>
    </row>
    <row r="20" spans="1:1" ht="20.25" customHeight="1" x14ac:dyDescent="0.3">
      <c r="A20" s="5" t="s">
        <v>28</v>
      </c>
    </row>
    <row r="21" spans="1:1" ht="20.25" customHeight="1" x14ac:dyDescent="0.3">
      <c r="A21" s="5" t="s">
        <v>29</v>
      </c>
    </row>
    <row r="22" spans="1:1" ht="20.25" customHeight="1" x14ac:dyDescent="0.3">
      <c r="A22" s="5" t="s">
        <v>30</v>
      </c>
    </row>
    <row r="23" spans="1:1" ht="20.25" customHeight="1" x14ac:dyDescent="0.3">
      <c r="A23" s="5" t="s">
        <v>31</v>
      </c>
    </row>
    <row r="24" spans="1:1" ht="20.25" customHeight="1" x14ac:dyDescent="0.3">
      <c r="A24" s="5" t="s">
        <v>32</v>
      </c>
    </row>
    <row r="25" spans="1:1" ht="20.25" customHeight="1" x14ac:dyDescent="0.3">
      <c r="A25" s="5" t="s">
        <v>33</v>
      </c>
    </row>
    <row r="26" spans="1:1" ht="20.25" customHeight="1" x14ac:dyDescent="0.3">
      <c r="A26" s="5" t="s">
        <v>18</v>
      </c>
    </row>
    <row r="27" spans="1:1" ht="20.25" customHeight="1" x14ac:dyDescent="0.3">
      <c r="A27" s="4" t="s">
        <v>34</v>
      </c>
    </row>
    <row r="28" spans="1:1" ht="20.25" customHeight="1" x14ac:dyDescent="0.3">
      <c r="A28" s="5" t="s">
        <v>17</v>
      </c>
    </row>
    <row r="29" spans="1:1" ht="20.25" customHeight="1" x14ac:dyDescent="0.3">
      <c r="A29" s="5" t="s">
        <v>35</v>
      </c>
    </row>
    <row r="30" spans="1:1" ht="20.25" customHeight="1" x14ac:dyDescent="0.3">
      <c r="A30" s="9" t="s">
        <v>36</v>
      </c>
    </row>
    <row r="31" spans="1:1" ht="20.25" customHeight="1" x14ac:dyDescent="0.3">
      <c r="A31" s="5" t="s">
        <v>37</v>
      </c>
    </row>
    <row r="32" spans="1:1" ht="20.25" customHeight="1" x14ac:dyDescent="0.3">
      <c r="A32" s="5" t="s">
        <v>19</v>
      </c>
    </row>
    <row r="33" spans="1:1" ht="20.25" customHeight="1" x14ac:dyDescent="0.3">
      <c r="A33" s="5" t="s">
        <v>38</v>
      </c>
    </row>
    <row r="34" spans="1:1" ht="20.25" customHeight="1" x14ac:dyDescent="0.3">
      <c r="A34" s="5" t="s">
        <v>39</v>
      </c>
    </row>
    <row r="35" spans="1:1" ht="20.25" customHeight="1" x14ac:dyDescent="0.3">
      <c r="A35" s="5" t="s">
        <v>40</v>
      </c>
    </row>
    <row r="36" spans="1:1" ht="20.25" customHeight="1" x14ac:dyDescent="0.3">
      <c r="A36" s="9" t="s">
        <v>41</v>
      </c>
    </row>
  </sheetData>
  <conditionalFormatting sqref="A1:B36">
    <cfRule type="expression" dxfId="0" priority="3">
      <formula>A1&lt;&gt;""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табель</vt:lpstr>
      <vt:lpstr>Список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Музыкин М.А.</cp:lastModifiedBy>
  <dcterms:created xsi:type="dcterms:W3CDTF">2015-12-29T12:25:30Z</dcterms:created>
  <dcterms:modified xsi:type="dcterms:W3CDTF">2015-12-29T13:44:26Z</dcterms:modified>
</cp:coreProperties>
</file>