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300"/>
  </bookViews>
  <sheets>
    <sheet name="3 " sheetId="2" r:id="rId1"/>
  </sheets>
  <definedNames>
    <definedName name="solver_adj" localSheetId="0" hidden="1">'3 '!$H$3:$H$9</definedName>
    <definedName name="solver_cvg" localSheetId="0" hidden="1">0.01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'3 '!$H$3:$H$9</definedName>
    <definedName name="solver_lhs2" localSheetId="0" hidden="1">'3 '!$H$3:$H$9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'3 '!$I$14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5</definedName>
    <definedName name="solver_rhs2" localSheetId="0" hidden="1">-5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sub_1601" localSheetId="0">'3 '!#REF!</definedName>
    <definedName name="sub_1699" localSheetId="0">'3 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 s="1"/>
  <c r="D6" i="2"/>
  <c r="E6" i="2" s="1"/>
  <c r="D3" i="2"/>
  <c r="E3" i="2" s="1"/>
  <c r="E4" i="2" l="1"/>
  <c r="J3" i="2"/>
  <c r="E10" i="2"/>
  <c r="J9" i="2"/>
  <c r="E7" i="2"/>
  <c r="J6" i="2"/>
  <c r="E11" i="2" l="1"/>
  <c r="I14" i="2" s="1"/>
</calcChain>
</file>

<file path=xl/comments1.xml><?xml version="1.0" encoding="utf-8"?>
<comments xmlns="http://schemas.openxmlformats.org/spreadsheetml/2006/main">
  <authors>
    <author>Economist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</commentList>
</comments>
</file>

<file path=xl/sharedStrings.xml><?xml version="1.0" encoding="utf-8"?>
<sst xmlns="http://schemas.openxmlformats.org/spreadsheetml/2006/main" count="22" uniqueCount="18">
  <si>
    <t>Наименование работы, услуги</t>
  </si>
  <si>
    <t>Ед. измер</t>
  </si>
  <si>
    <t>Кол-во работ, услуг</t>
  </si>
  <si>
    <t>Цена за единицу, руб.</t>
  </si>
  <si>
    <t>Стоимость работ, услуг, руб.</t>
  </si>
  <si>
    <t>кг</t>
  </si>
  <si>
    <t xml:space="preserve">ИТОГО : </t>
  </si>
  <si>
    <t xml:space="preserve">Оказание услуг </t>
  </si>
  <si>
    <t>Итого по Компании №1</t>
  </si>
  <si>
    <t>Итого по Компании №2</t>
  </si>
  <si>
    <t>Итого по Компании №3</t>
  </si>
  <si>
    <t>Компания №3</t>
  </si>
  <si>
    <t>Компания №2</t>
  </si>
  <si>
    <t>Компания №1</t>
  </si>
  <si>
    <t>фиксированный объем</t>
  </si>
  <si>
    <t>общая сумма, которая должна получится в сумме  по трем компаниям</t>
  </si>
  <si>
    <t>фиксированная сумма по конкретной компании</t>
  </si>
  <si>
    <t>необходимо подогнать цену, чтобы сошлась общая сумма 778 286,90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</si>
</sst>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0_р_."/>
    <numFmt numFmtId="165" formatCode="#,##0.0000_р_."/>
    <numFmt numFmtId="166" formatCode="_-* #,##0.0000_р_._-;\-* #,##0.0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/>
    <xf numFmtId="0" fontId="6" fillId="0" borderId="0" xfId="0" applyFont="1" applyAlignment="1">
      <alignment vertical="center" wrapText="1"/>
    </xf>
    <xf numFmtId="43" fontId="1" fillId="0" borderId="0" xfId="1" applyFont="1"/>
    <xf numFmtId="43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43" fontId="8" fillId="4" borderId="0" xfId="1" applyFont="1" applyFill="1"/>
    <xf numFmtId="0" fontId="6" fillId="4" borderId="0" xfId="0" applyFont="1" applyFill="1" applyAlignment="1">
      <alignment vertical="center" wrapText="1"/>
    </xf>
    <xf numFmtId="43" fontId="0" fillId="6" borderId="0" xfId="1" applyFont="1" applyFill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4" borderId="0" xfId="0" applyFill="1" applyAlignment="1">
      <alignment vertical="center"/>
    </xf>
    <xf numFmtId="43" fontId="0" fillId="4" borderId="0" xfId="0" applyNumberFormat="1" applyFill="1"/>
    <xf numFmtId="43" fontId="0" fillId="7" borderId="0" xfId="0" applyNumberFormat="1" applyFill="1"/>
    <xf numFmtId="166" fontId="4" fillId="5" borderId="1" xfId="1" applyNumberFormat="1" applyFont="1" applyFill="1" applyBorder="1" applyAlignment="1">
      <alignment horizontal="center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30" zoomScaleNormal="130" workbookViewId="0">
      <selection activeCell="D16" sqref="D16"/>
    </sheetView>
  </sheetViews>
  <sheetFormatPr defaultRowHeight="15" x14ac:dyDescent="0.25"/>
  <cols>
    <col min="1" max="1" width="22.85546875" customWidth="1"/>
    <col min="2" max="2" width="6.7109375" style="13" customWidth="1"/>
    <col min="3" max="3" width="7.42578125" customWidth="1"/>
    <col min="4" max="4" width="10.7109375" customWidth="1"/>
    <col min="5" max="5" width="22" style="14" customWidth="1"/>
    <col min="6" max="6" width="17.140625" customWidth="1"/>
    <col min="7" max="7" width="13.7109375" bestFit="1" customWidth="1"/>
    <col min="10" max="10" width="13.5703125" customWidth="1"/>
    <col min="12" max="12" width="13.5703125" customWidth="1"/>
    <col min="13" max="13" width="14.85546875" customWidth="1"/>
  </cols>
  <sheetData>
    <row r="1" spans="1:14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4" ht="15" customHeight="1" x14ac:dyDescent="0.25">
      <c r="A2" s="36" t="s">
        <v>13</v>
      </c>
      <c r="B2" s="37"/>
      <c r="C2" s="37"/>
      <c r="D2" s="37"/>
      <c r="E2" s="38"/>
      <c r="K2" s="18"/>
      <c r="L2" s="18"/>
      <c r="M2" s="18"/>
      <c r="N2" s="18"/>
    </row>
    <row r="3" spans="1:14" x14ac:dyDescent="0.25">
      <c r="A3" s="3" t="s">
        <v>7</v>
      </c>
      <c r="B3" s="4" t="s">
        <v>5</v>
      </c>
      <c r="C3" s="8">
        <v>10000</v>
      </c>
      <c r="D3" s="24">
        <f>ROUND(F3/SUM($F$3:$F$9)/C3*$G$14,2)+ROUND(H3,2)</f>
        <v>29.8</v>
      </c>
      <c r="E3" s="5">
        <f>C3*D3</f>
        <v>298000</v>
      </c>
      <c r="F3" s="27">
        <v>282642.59000000003</v>
      </c>
      <c r="H3" s="29">
        <v>1.5431387024573784</v>
      </c>
      <c r="J3" s="35">
        <f>F3-E3</f>
        <v>-15357.409999999974</v>
      </c>
      <c r="K3" s="18"/>
      <c r="L3" s="45"/>
      <c r="M3" s="45"/>
      <c r="N3" s="18"/>
    </row>
    <row r="4" spans="1:14" s="7" customFormat="1" x14ac:dyDescent="0.25">
      <c r="A4" s="41" t="s">
        <v>8</v>
      </c>
      <c r="B4" s="42"/>
      <c r="C4" s="42"/>
      <c r="D4" s="42"/>
      <c r="E4" s="6">
        <f>E3</f>
        <v>298000</v>
      </c>
      <c r="H4" s="30">
        <v>0.96410639142083732</v>
      </c>
      <c r="K4" s="19"/>
      <c r="L4" s="19"/>
      <c r="M4" s="19"/>
      <c r="N4" s="19"/>
    </row>
    <row r="5" spans="1:14" ht="15" customHeight="1" x14ac:dyDescent="0.25">
      <c r="A5" s="36" t="s">
        <v>12</v>
      </c>
      <c r="B5" s="37"/>
      <c r="C5" s="37"/>
      <c r="D5" s="37"/>
      <c r="E5" s="38"/>
      <c r="H5" s="29">
        <v>1.2574547965544383</v>
      </c>
      <c r="K5" s="18"/>
      <c r="L5" s="20"/>
      <c r="M5" s="20"/>
      <c r="N5" s="18"/>
    </row>
    <row r="6" spans="1:14" x14ac:dyDescent="0.25">
      <c r="A6" s="3" t="s">
        <v>7</v>
      </c>
      <c r="B6" s="4" t="s">
        <v>5</v>
      </c>
      <c r="C6" s="8">
        <v>10460.799999999999</v>
      </c>
      <c r="D6" s="33">
        <f>ROUND(F6/SUM($F$3:$F$9)/C6*$G$14,2)+ROUND(H6,2)</f>
        <v>26.950000000000003</v>
      </c>
      <c r="E6" s="5">
        <f>C6*D6</f>
        <v>281918.56</v>
      </c>
      <c r="F6" s="27">
        <v>295648.28999999998</v>
      </c>
      <c r="H6" s="29">
        <v>-1.3123108853011132</v>
      </c>
      <c r="J6" s="35">
        <f>F6-E6</f>
        <v>13729.729999999981</v>
      </c>
      <c r="K6" s="18"/>
      <c r="L6" s="21"/>
      <c r="M6" s="21"/>
      <c r="N6" s="18"/>
    </row>
    <row r="7" spans="1:14" s="7" customFormat="1" x14ac:dyDescent="0.25">
      <c r="A7" s="41" t="s">
        <v>9</v>
      </c>
      <c r="B7" s="42"/>
      <c r="C7" s="42"/>
      <c r="D7" s="42"/>
      <c r="E7" s="6">
        <f>E6</f>
        <v>281918.56</v>
      </c>
      <c r="H7" s="30">
        <v>0.65046886152464367</v>
      </c>
      <c r="K7" s="19"/>
      <c r="L7" s="46"/>
      <c r="M7" s="46"/>
      <c r="N7" s="19"/>
    </row>
    <row r="8" spans="1:14" ht="15" customHeight="1" x14ac:dyDescent="0.25">
      <c r="A8" s="36" t="s">
        <v>11</v>
      </c>
      <c r="B8" s="37"/>
      <c r="C8" s="37"/>
      <c r="D8" s="37"/>
      <c r="E8" s="38"/>
      <c r="H8" s="29">
        <v>-0.58258424973424694</v>
      </c>
      <c r="K8" s="18"/>
      <c r="L8" s="39"/>
      <c r="M8" s="40"/>
      <c r="N8" s="18"/>
    </row>
    <row r="9" spans="1:14" x14ac:dyDescent="0.25">
      <c r="A9" s="3" t="s">
        <v>7</v>
      </c>
      <c r="B9" s="16" t="s">
        <v>5</v>
      </c>
      <c r="C9" s="8">
        <v>7077</v>
      </c>
      <c r="D9" s="34">
        <f>ROUND(F9/SUM($F$3:$F$9)/C9*$G$14,2)+ROUND(H9,2)</f>
        <v>28.03</v>
      </c>
      <c r="E9" s="17">
        <f>C9*D9</f>
        <v>198368.31</v>
      </c>
      <c r="F9" s="27">
        <v>199996.02</v>
      </c>
      <c r="H9" s="31">
        <v>-0.22549649456179185</v>
      </c>
      <c r="J9" s="35">
        <f>F9-E9</f>
        <v>1627.7099999999919</v>
      </c>
      <c r="K9" s="18"/>
      <c r="L9" s="18"/>
      <c r="M9" s="18"/>
      <c r="N9" s="18"/>
    </row>
    <row r="10" spans="1:14" s="7" customFormat="1" x14ac:dyDescent="0.25">
      <c r="A10" s="41" t="s">
        <v>10</v>
      </c>
      <c r="B10" s="42"/>
      <c r="C10" s="42"/>
      <c r="D10" s="42"/>
      <c r="E10" s="6">
        <f>E9</f>
        <v>198368.31</v>
      </c>
      <c r="K10" s="19"/>
      <c r="L10" s="19"/>
      <c r="M10" s="19"/>
      <c r="N10" s="19"/>
    </row>
    <row r="11" spans="1:14" x14ac:dyDescent="0.25">
      <c r="A11" s="43" t="s">
        <v>6</v>
      </c>
      <c r="B11" s="44"/>
      <c r="C11" s="44"/>
      <c r="D11" s="44"/>
      <c r="E11" s="9">
        <f>E4+E7+E10</f>
        <v>778286.87000000011</v>
      </c>
      <c r="K11" s="18"/>
      <c r="L11" s="18"/>
      <c r="M11" s="18"/>
      <c r="N11" s="18"/>
    </row>
    <row r="12" spans="1:14" x14ac:dyDescent="0.25">
      <c r="K12" s="18"/>
      <c r="L12" s="18"/>
      <c r="M12" s="18"/>
      <c r="N12" s="18"/>
    </row>
    <row r="13" spans="1:14" x14ac:dyDescent="0.25">
      <c r="A13" s="22"/>
      <c r="B13" s="23" t="s">
        <v>14</v>
      </c>
      <c r="C13" s="10"/>
      <c r="D13" s="10"/>
      <c r="E13" s="10"/>
      <c r="G13" s="11"/>
      <c r="K13" s="18"/>
      <c r="L13" s="18"/>
      <c r="M13" s="18"/>
      <c r="N13" s="18"/>
    </row>
    <row r="14" spans="1:14" ht="18" customHeight="1" x14ac:dyDescent="0.25">
      <c r="A14" s="26"/>
      <c r="B14" s="23" t="s">
        <v>15</v>
      </c>
      <c r="C14" s="10"/>
      <c r="D14" s="10"/>
      <c r="E14" s="12"/>
      <c r="G14" s="25">
        <v>778286.9</v>
      </c>
      <c r="I14" s="32">
        <f>ABS(G14-E11)</f>
        <v>2.9999999911524355E-2</v>
      </c>
    </row>
    <row r="15" spans="1:14" x14ac:dyDescent="0.25">
      <c r="A15" s="28"/>
      <c r="B15" s="23" t="s">
        <v>16</v>
      </c>
      <c r="G15" s="15"/>
    </row>
    <row r="16" spans="1:14" x14ac:dyDescent="0.25">
      <c r="A16" s="24"/>
      <c r="B16" s="23" t="s">
        <v>17</v>
      </c>
    </row>
  </sheetData>
  <mergeCells count="10">
    <mergeCell ref="A8:E8"/>
    <mergeCell ref="L8:M8"/>
    <mergeCell ref="A10:D10"/>
    <mergeCell ref="A11:D11"/>
    <mergeCell ref="A2:E2"/>
    <mergeCell ref="L3:M3"/>
    <mergeCell ref="A4:D4"/>
    <mergeCell ref="A5:E5"/>
    <mergeCell ref="A7:D7"/>
    <mergeCell ref="L7:M7"/>
  </mergeCells>
  <pageMargins left="0.23622047244094491" right="0.23622047244094491" top="0.74803149606299213" bottom="0.74803149606299213" header="0.31496062992125984" footer="0.31496062992125984"/>
  <pageSetup paperSize="9" fitToHeight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</vt:lpstr>
      <vt:lpstr>'3 '!sub_1699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Ярослав</cp:lastModifiedBy>
  <dcterms:created xsi:type="dcterms:W3CDTF">2015-12-30T07:20:58Z</dcterms:created>
  <dcterms:modified xsi:type="dcterms:W3CDTF">2015-12-30T09:20:11Z</dcterms:modified>
</cp:coreProperties>
</file>