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21" i="1"/>
  <c r="C30" i="1"/>
  <c r="C15" i="1" l="1"/>
  <c r="B15" i="1"/>
  <c r="B14" i="1"/>
  <c r="F5" i="1"/>
  <c r="E6" i="1"/>
  <c r="E7" i="1"/>
  <c r="E8" i="1"/>
  <c r="E9" i="1"/>
  <c r="E10" i="1"/>
  <c r="E11" i="1"/>
  <c r="E12" i="1"/>
  <c r="E13" i="1"/>
  <c r="E14" i="1" s="1"/>
  <c r="E5" i="1"/>
  <c r="D5" i="1"/>
  <c r="D6" i="1"/>
  <c r="D7" i="1"/>
  <c r="D8" i="1"/>
  <c r="D9" i="1"/>
  <c r="D10" i="1"/>
  <c r="D11" i="1"/>
  <c r="D12" i="1"/>
  <c r="D13" i="1"/>
  <c r="C14" i="1"/>
  <c r="D1" i="1"/>
  <c r="F6" i="1"/>
  <c r="F7" i="1"/>
  <c r="F8" i="1"/>
  <c r="F9" i="1"/>
  <c r="F10" i="1"/>
  <c r="F11" i="1"/>
  <c r="F12" i="1"/>
  <c r="F13" i="1"/>
  <c r="C1" i="1"/>
  <c r="E30" i="1" l="1"/>
  <c r="F14" i="1"/>
  <c r="D22" i="1"/>
  <c r="D23" i="1"/>
  <c r="D30" i="1" s="1"/>
  <c r="D24" i="1"/>
  <c r="D25" i="1"/>
  <c r="D26" i="1"/>
  <c r="D27" i="1"/>
  <c r="D28" i="1"/>
  <c r="D29" i="1"/>
  <c r="D21" i="1"/>
  <c r="D14" i="1"/>
</calcChain>
</file>

<file path=xl/sharedStrings.xml><?xml version="1.0" encoding="utf-8"?>
<sst xmlns="http://schemas.openxmlformats.org/spreadsheetml/2006/main" count="28" uniqueCount="15">
  <si>
    <t>Борзученко Игорь Олегович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</si>
  <si>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</si>
  <si>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</si>
  <si>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</si>
  <si>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</si>
  <si>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</si>
  <si>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</si>
  <si>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</si>
  <si>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</si>
  <si>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ФИО</t>
  </si>
  <si>
    <t>СМЕНЫ</t>
  </si>
  <si>
    <t>КЭФ</t>
  </si>
  <si>
    <t>ПЛАН</t>
  </si>
  <si>
    <t>План на магазин</t>
  </si>
  <si>
    <t>коэф.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</si>
</sst>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1" fontId="0" fillId="0" borderId="1" xfId="0" applyNumberFormat="1" applyBorder="1"/>
    <xf numFmtId="1" fontId="0" fillId="0" borderId="0" xfId="0" applyNumberFormat="1"/>
    <xf numFmtId="0" fontId="0" fillId="0" borderId="0" xfId="0" applyBorder="1"/>
    <xf numFmtId="4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2" workbookViewId="0">
      <selection activeCell="B31" sqref="B31:C31"/>
    </sheetView>
  </sheetViews>
  <sheetFormatPr defaultRowHeight="15" x14ac:dyDescent="0.25"/>
  <cols>
    <col min="1" max="1" width="29.5703125" customWidth="1"/>
    <col min="3" max="3" width="15" customWidth="1"/>
    <col min="4" max="4" width="11.7109375" customWidth="1"/>
    <col min="5" max="5" width="27" customWidth="1"/>
    <col min="6" max="6" width="16.7109375" customWidth="1"/>
  </cols>
  <sheetData>
    <row r="1" spans="1:6" x14ac:dyDescent="0.25">
      <c r="A1" t="s">
        <v>13</v>
      </c>
      <c r="B1">
        <v>14000000</v>
      </c>
      <c r="C1">
        <f>B1/SUM(B5:B13)</f>
        <v>70707.070707070714</v>
      </c>
      <c r="D1">
        <f>C1*SUM(B5:B13)</f>
        <v>14000000.000000002</v>
      </c>
    </row>
    <row r="4" spans="1:6" x14ac:dyDescent="0.25">
      <c r="A4" s="1" t="s">
        <v>9</v>
      </c>
      <c r="B4" s="1" t="s">
        <v>10</v>
      </c>
      <c r="C4" s="1" t="s">
        <v>11</v>
      </c>
      <c r="D4" s="1" t="s">
        <v>12</v>
      </c>
      <c r="E4" s="2" t="s">
        <v>14</v>
      </c>
    </row>
    <row r="5" spans="1:6" x14ac:dyDescent="0.25">
      <c r="A5" s="1" t="s">
        <v>0</v>
      </c>
      <c r="B5" s="1">
        <v>22</v>
      </c>
      <c r="C5" s="3">
        <v>1.1000000000000001</v>
      </c>
      <c r="D5" s="1">
        <f>B$1*C5/10</f>
        <v>1540000.0000000002</v>
      </c>
      <c r="E5" s="9">
        <f>B$1*C5/9</f>
        <v>1711111.1111111112</v>
      </c>
      <c r="F5" s="8">
        <f>$B$1/SUM($B$5:$B$13)*C5*B5</f>
        <v>1711111.1111111115</v>
      </c>
    </row>
    <row r="6" spans="1:6" x14ac:dyDescent="0.25">
      <c r="A6" s="1" t="s">
        <v>1</v>
      </c>
      <c r="B6" s="1">
        <v>22</v>
      </c>
      <c r="C6" s="3">
        <v>0.9</v>
      </c>
      <c r="D6" s="1">
        <f t="shared" ref="D6:D13" si="0">B$1*C6/10</f>
        <v>1260000</v>
      </c>
      <c r="E6" s="9">
        <f t="shared" ref="E6:E13" si="1">B$1*C6/9</f>
        <v>1400000</v>
      </c>
      <c r="F6" s="8">
        <f t="shared" ref="F6:F13" si="2">$C$1*C6*B6</f>
        <v>1400000.0000000002</v>
      </c>
    </row>
    <row r="7" spans="1:6" x14ac:dyDescent="0.25">
      <c r="A7" s="1" t="s">
        <v>2</v>
      </c>
      <c r="B7" s="1">
        <v>22</v>
      </c>
      <c r="C7" s="3">
        <v>1</v>
      </c>
      <c r="D7" s="1">
        <f t="shared" si="0"/>
        <v>1400000</v>
      </c>
      <c r="E7" s="9">
        <f t="shared" si="1"/>
        <v>1555555.5555555555</v>
      </c>
      <c r="F7" s="8">
        <f t="shared" si="2"/>
        <v>1555555.5555555557</v>
      </c>
    </row>
    <row r="8" spans="1:6" x14ac:dyDescent="0.25">
      <c r="A8" s="1" t="s">
        <v>3</v>
      </c>
      <c r="B8" s="1">
        <v>22</v>
      </c>
      <c r="C8" s="3">
        <v>1.19</v>
      </c>
      <c r="D8" s="1">
        <f t="shared" si="0"/>
        <v>1666000</v>
      </c>
      <c r="E8" s="9">
        <f t="shared" si="1"/>
        <v>1851111.111111111</v>
      </c>
      <c r="F8" s="8">
        <f t="shared" si="2"/>
        <v>1851111.1111111112</v>
      </c>
    </row>
    <row r="9" spans="1:6" x14ac:dyDescent="0.25">
      <c r="A9" s="1" t="s">
        <v>4</v>
      </c>
      <c r="B9" s="1">
        <v>22</v>
      </c>
      <c r="C9" s="3">
        <v>0.81</v>
      </c>
      <c r="D9" s="1">
        <f t="shared" si="0"/>
        <v>1134000</v>
      </c>
      <c r="E9" s="9">
        <f t="shared" si="1"/>
        <v>1260000</v>
      </c>
      <c r="F9" s="8">
        <f t="shared" si="2"/>
        <v>1260000.0000000002</v>
      </c>
    </row>
    <row r="10" spans="1:6" x14ac:dyDescent="0.25">
      <c r="A10" s="1" t="s">
        <v>5</v>
      </c>
      <c r="B10" s="1">
        <v>22</v>
      </c>
      <c r="C10" s="3">
        <v>1</v>
      </c>
      <c r="D10" s="1">
        <f t="shared" si="0"/>
        <v>1400000</v>
      </c>
      <c r="E10" s="9">
        <f t="shared" si="1"/>
        <v>1555555.5555555555</v>
      </c>
      <c r="F10" s="8">
        <f t="shared" si="2"/>
        <v>1555555.5555555557</v>
      </c>
    </row>
    <row r="11" spans="1:6" x14ac:dyDescent="0.25">
      <c r="A11" s="1" t="s">
        <v>6</v>
      </c>
      <c r="B11" s="2">
        <v>22</v>
      </c>
      <c r="C11" s="3">
        <v>1</v>
      </c>
      <c r="D11" s="1">
        <f t="shared" si="0"/>
        <v>1400000</v>
      </c>
      <c r="E11" s="9">
        <f t="shared" si="1"/>
        <v>1555555.5555555555</v>
      </c>
      <c r="F11" s="8">
        <f t="shared" si="2"/>
        <v>1555555.5555555557</v>
      </c>
    </row>
    <row r="12" spans="1:6" x14ac:dyDescent="0.25">
      <c r="A12" s="1" t="s">
        <v>7</v>
      </c>
      <c r="B12" s="1">
        <v>22</v>
      </c>
      <c r="C12" s="3">
        <v>1</v>
      </c>
      <c r="D12" s="1">
        <f t="shared" si="0"/>
        <v>1400000</v>
      </c>
      <c r="E12" s="9">
        <f t="shared" si="1"/>
        <v>1555555.5555555555</v>
      </c>
      <c r="F12" s="8">
        <f t="shared" si="2"/>
        <v>1555555.5555555557</v>
      </c>
    </row>
    <row r="13" spans="1:6" x14ac:dyDescent="0.25">
      <c r="A13" s="1" t="s">
        <v>8</v>
      </c>
      <c r="B13" s="1">
        <v>22</v>
      </c>
      <c r="C13" s="3">
        <v>1</v>
      </c>
      <c r="D13" s="1">
        <f t="shared" si="0"/>
        <v>1400000</v>
      </c>
      <c r="E13" s="9">
        <f t="shared" si="1"/>
        <v>1555555.5555555555</v>
      </c>
      <c r="F13" s="8">
        <f t="shared" si="2"/>
        <v>1555555.5555555557</v>
      </c>
    </row>
    <row r="14" spans="1:6" x14ac:dyDescent="0.25">
      <c r="B14">
        <f>SUM(B5:B13)</f>
        <v>198</v>
      </c>
      <c r="C14" s="2">
        <f>SUM(C5:C13)/COUNT(B5:B13)</f>
        <v>1</v>
      </c>
      <c r="D14" s="2">
        <f>SUM(D5:D13)</f>
        <v>12600000</v>
      </c>
      <c r="E14" s="10">
        <f>SUM(E5:E13)</f>
        <v>14000000</v>
      </c>
      <c r="F14" s="10">
        <f>SUM(F5:F13)</f>
        <v>14000000.000000002</v>
      </c>
    </row>
    <row r="15" spans="1:6" x14ac:dyDescent="0.25">
      <c r="B15">
        <f>B1/B14</f>
        <v>70707.070707070714</v>
      </c>
      <c r="C15">
        <f>B15*B14</f>
        <v>14000000.000000002</v>
      </c>
    </row>
    <row r="20" spans="1:5" x14ac:dyDescent="0.25">
      <c r="A20" s="1" t="s">
        <v>9</v>
      </c>
      <c r="B20" s="1" t="s">
        <v>10</v>
      </c>
      <c r="C20" s="1" t="s">
        <v>11</v>
      </c>
      <c r="D20" s="1" t="s">
        <v>12</v>
      </c>
      <c r="E20" s="6"/>
    </row>
    <row r="21" spans="1:5" x14ac:dyDescent="0.25">
      <c r="A21" s="1" t="s">
        <v>0</v>
      </c>
      <c r="B21" s="1">
        <v>22</v>
      </c>
      <c r="C21" s="3">
        <v>1.1000000000000001</v>
      </c>
      <c r="D21" s="4">
        <f>(B$1*C21/10)/22*B21</f>
        <v>1540000.0000000002</v>
      </c>
      <c r="E21" s="7">
        <f>$B$1/SUMPRODUCT($B$21:$B$29,$C$21:$C$29)*C21*B21</f>
        <v>1809925.7438965759</v>
      </c>
    </row>
    <row r="22" spans="1:5" x14ac:dyDescent="0.25">
      <c r="A22" s="1" t="s">
        <v>1</v>
      </c>
      <c r="B22" s="1">
        <v>22</v>
      </c>
      <c r="C22" s="3">
        <v>0.9</v>
      </c>
      <c r="D22" s="4">
        <f t="shared" ref="D22:D29" si="3">(B$1*C22/10)/22*B22</f>
        <v>1260000</v>
      </c>
      <c r="E22" s="7">
        <f t="shared" ref="E22:E29" si="4">$B$1/SUMPRODUCT($B$21:$B$29,$C$21:$C$29)*C22*B22</f>
        <v>1480848.3359153802</v>
      </c>
    </row>
    <row r="23" spans="1:5" x14ac:dyDescent="0.25">
      <c r="A23" s="1" t="s">
        <v>2</v>
      </c>
      <c r="B23" s="1">
        <v>22</v>
      </c>
      <c r="C23" s="3">
        <v>1</v>
      </c>
      <c r="D23" s="4">
        <f t="shared" si="3"/>
        <v>1400000</v>
      </c>
      <c r="E23" s="7">
        <f t="shared" si="4"/>
        <v>1645387.0399059779</v>
      </c>
    </row>
    <row r="24" spans="1:5" x14ac:dyDescent="0.25">
      <c r="A24" s="1" t="s">
        <v>3</v>
      </c>
      <c r="B24" s="1">
        <v>17</v>
      </c>
      <c r="C24" s="3">
        <v>1.19</v>
      </c>
      <c r="D24" s="4">
        <f t="shared" si="3"/>
        <v>1287363.6363636362</v>
      </c>
      <c r="E24" s="7">
        <f t="shared" si="4"/>
        <v>1513008.1735135424</v>
      </c>
    </row>
    <row r="25" spans="1:5" x14ac:dyDescent="0.25">
      <c r="A25" s="1" t="s">
        <v>4</v>
      </c>
      <c r="B25" s="1">
        <v>16</v>
      </c>
      <c r="C25" s="3">
        <v>0.81</v>
      </c>
      <c r="D25" s="4">
        <f t="shared" si="3"/>
        <v>824727.27272727271</v>
      </c>
      <c r="E25" s="7">
        <f t="shared" si="4"/>
        <v>969282.54714461253</v>
      </c>
    </row>
    <row r="26" spans="1:5" x14ac:dyDescent="0.25">
      <c r="A26" s="1" t="s">
        <v>5</v>
      </c>
      <c r="B26" s="1">
        <v>22</v>
      </c>
      <c r="C26" s="3">
        <v>1</v>
      </c>
      <c r="D26" s="4">
        <f t="shared" si="3"/>
        <v>1400000</v>
      </c>
      <c r="E26" s="7">
        <f t="shared" si="4"/>
        <v>1645387.0399059779</v>
      </c>
    </row>
    <row r="27" spans="1:5" x14ac:dyDescent="0.25">
      <c r="A27" s="1" t="s">
        <v>6</v>
      </c>
      <c r="B27" s="1">
        <v>22</v>
      </c>
      <c r="C27" s="3">
        <v>1</v>
      </c>
      <c r="D27" s="4">
        <f t="shared" si="3"/>
        <v>1400000</v>
      </c>
      <c r="E27" s="7">
        <f t="shared" si="4"/>
        <v>1645387.0399059779</v>
      </c>
    </row>
    <row r="28" spans="1:5" x14ac:dyDescent="0.25">
      <c r="A28" s="1" t="s">
        <v>7</v>
      </c>
      <c r="B28" s="1">
        <v>22</v>
      </c>
      <c r="C28" s="3">
        <v>1</v>
      </c>
      <c r="D28" s="4">
        <f t="shared" si="3"/>
        <v>1400000</v>
      </c>
      <c r="E28" s="7">
        <f t="shared" si="4"/>
        <v>1645387.0399059779</v>
      </c>
    </row>
    <row r="29" spans="1:5" x14ac:dyDescent="0.25">
      <c r="A29" s="1" t="s">
        <v>8</v>
      </c>
      <c r="B29" s="1">
        <v>22</v>
      </c>
      <c r="C29" s="3">
        <v>1</v>
      </c>
      <c r="D29" s="4">
        <f t="shared" si="3"/>
        <v>1400000</v>
      </c>
      <c r="E29" s="7">
        <f t="shared" si="4"/>
        <v>1645387.0399059779</v>
      </c>
    </row>
    <row r="30" spans="1:5" x14ac:dyDescent="0.25">
      <c r="C30" s="2">
        <f>SUM(C21:C29)/COUNT(B21:B29)</f>
        <v>1</v>
      </c>
      <c r="D30" s="5">
        <f>SUM(D21:D29)</f>
        <v>11912090.90909091</v>
      </c>
      <c r="E30" s="8">
        <f>SUM(E21:E29)</f>
        <v>14000000.000000002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2016-01-02T12:09:05Z</dcterms:modified>
</cp:coreProperties>
</file>