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90" windowWidth="19035" windowHeight="115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Лист1!$A$3:$K$170</definedName>
  </definedNames>
  <calcPr calcId="125725"/>
</workbook>
</file>

<file path=xl/calcChain.xml><?xml version="1.0" encoding="utf-8"?>
<calcChain xmlns="http://schemas.openxmlformats.org/spreadsheetml/2006/main">
  <c r="G169" i="1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9"/>
  <c r="K169"/>
  <c r="J170"/>
  <c r="K170"/>
  <c r="J168"/>
  <c r="K168"/>
  <c r="J167"/>
  <c r="K167"/>
  <c r="J165"/>
  <c r="K165"/>
  <c r="J166"/>
  <c r="K166"/>
  <c r="J164"/>
  <c r="K164"/>
  <c r="J161"/>
  <c r="K161"/>
  <c r="J162"/>
  <c r="K162"/>
  <c r="J163"/>
  <c r="K163"/>
  <c r="J160"/>
  <c r="K160"/>
  <c r="K4"/>
  <c r="J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69"/>
  <c r="B170"/>
  <c r="B168"/>
  <c r="B167"/>
  <c r="B165"/>
  <c r="B166"/>
  <c r="B164"/>
  <c r="B161"/>
  <c r="B162"/>
  <c r="B163"/>
  <c r="B160"/>
  <c r="B159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9"/>
  <c r="F170"/>
  <c r="G170"/>
  <c r="F168"/>
  <c r="G168"/>
  <c r="F167"/>
  <c r="G167"/>
  <c r="F165"/>
  <c r="G165"/>
  <c r="F166"/>
  <c r="G166"/>
  <c r="F164"/>
  <c r="G164"/>
  <c r="F161"/>
  <c r="G161"/>
  <c r="F162"/>
  <c r="G162"/>
  <c r="F163"/>
  <c r="G163"/>
  <c r="F160"/>
  <c r="G160"/>
  <c r="G4"/>
  <c r="F4"/>
  <c r="C1"/>
  <c r="M5" s="1"/>
  <c r="C4" l="1"/>
  <c r="M4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C160"/>
  <c r="H160" s="1"/>
  <c r="C162"/>
  <c r="H162" s="1"/>
  <c r="C164"/>
  <c r="H164" s="1"/>
  <c r="C165"/>
  <c r="H165" s="1"/>
  <c r="C168"/>
  <c r="H168" s="1"/>
  <c r="C169"/>
  <c r="H169" s="1"/>
  <c r="C158"/>
  <c r="H158" s="1"/>
  <c r="C156"/>
  <c r="H156" s="1"/>
  <c r="C154"/>
  <c r="H154" s="1"/>
  <c r="C152"/>
  <c r="H152" s="1"/>
  <c r="C150"/>
  <c r="H150" s="1"/>
  <c r="C148"/>
  <c r="H148" s="1"/>
  <c r="C146"/>
  <c r="H146" s="1"/>
  <c r="C144"/>
  <c r="H144" s="1"/>
  <c r="C142"/>
  <c r="H142" s="1"/>
  <c r="C140"/>
  <c r="H140" s="1"/>
  <c r="C138"/>
  <c r="H138" s="1"/>
  <c r="C136"/>
  <c r="H136" s="1"/>
  <c r="C134"/>
  <c r="H134" s="1"/>
  <c r="C132"/>
  <c r="H132" s="1"/>
  <c r="C130"/>
  <c r="H130" s="1"/>
  <c r="C128"/>
  <c r="H128" s="1"/>
  <c r="C126"/>
  <c r="H126" s="1"/>
  <c r="C124"/>
  <c r="H124" s="1"/>
  <c r="C122"/>
  <c r="H122" s="1"/>
  <c r="C120"/>
  <c r="H120" s="1"/>
  <c r="C118"/>
  <c r="H118" s="1"/>
  <c r="C116"/>
  <c r="H116" s="1"/>
  <c r="C114"/>
  <c r="H114" s="1"/>
  <c r="C112"/>
  <c r="H112" s="1"/>
  <c r="C110"/>
  <c r="H110" s="1"/>
  <c r="C108"/>
  <c r="H108" s="1"/>
  <c r="C106"/>
  <c r="H106" s="1"/>
  <c r="C104"/>
  <c r="H104" s="1"/>
  <c r="C102"/>
  <c r="H102" s="1"/>
  <c r="C100"/>
  <c r="H100" s="1"/>
  <c r="C98"/>
  <c r="H98" s="1"/>
  <c r="C96"/>
  <c r="H96" s="1"/>
  <c r="C94"/>
  <c r="H94" s="1"/>
  <c r="C92"/>
  <c r="H92" s="1"/>
  <c r="C90"/>
  <c r="H90" s="1"/>
  <c r="C88"/>
  <c r="H88" s="1"/>
  <c r="C86"/>
  <c r="H86" s="1"/>
  <c r="C84"/>
  <c r="H84" s="1"/>
  <c r="C82"/>
  <c r="H82" s="1"/>
  <c r="C80"/>
  <c r="H80" s="1"/>
  <c r="C78"/>
  <c r="H78" s="1"/>
  <c r="C76"/>
  <c r="H76" s="1"/>
  <c r="C74"/>
  <c r="H74" s="1"/>
  <c r="C72"/>
  <c r="H72" s="1"/>
  <c r="C70"/>
  <c r="H70" s="1"/>
  <c r="C68"/>
  <c r="H68" s="1"/>
  <c r="C66"/>
  <c r="H66" s="1"/>
  <c r="C64"/>
  <c r="H64" s="1"/>
  <c r="C62"/>
  <c r="H62" s="1"/>
  <c r="C60"/>
  <c r="H60" s="1"/>
  <c r="C58"/>
  <c r="H58" s="1"/>
  <c r="C56"/>
  <c r="H56" s="1"/>
  <c r="C54"/>
  <c r="H54" s="1"/>
  <c r="C52"/>
  <c r="H52" s="1"/>
  <c r="C50"/>
  <c r="H50" s="1"/>
  <c r="C48"/>
  <c r="H48" s="1"/>
  <c r="C46"/>
  <c r="H46" s="1"/>
  <c r="C44"/>
  <c r="H44" s="1"/>
  <c r="C42"/>
  <c r="H42" s="1"/>
  <c r="C40"/>
  <c r="H40" s="1"/>
  <c r="C38"/>
  <c r="H38" s="1"/>
  <c r="C36"/>
  <c r="H36" s="1"/>
  <c r="C34"/>
  <c r="H34" s="1"/>
  <c r="C32"/>
  <c r="H32" s="1"/>
  <c r="C30"/>
  <c r="H30" s="1"/>
  <c r="C28"/>
  <c r="H28" s="1"/>
  <c r="C26"/>
  <c r="H26" s="1"/>
  <c r="C24"/>
  <c r="H24" s="1"/>
  <c r="C22"/>
  <c r="H22" s="1"/>
  <c r="C20"/>
  <c r="H20" s="1"/>
  <c r="C18"/>
  <c r="H18" s="1"/>
  <c r="C16"/>
  <c r="H16" s="1"/>
  <c r="C14"/>
  <c r="H14" s="1"/>
  <c r="C12"/>
  <c r="H12" s="1"/>
  <c r="C10"/>
  <c r="H10" s="1"/>
  <c r="C8"/>
  <c r="H8" s="1"/>
  <c r="C6"/>
  <c r="H6" s="1"/>
  <c r="H4"/>
  <c r="C163"/>
  <c r="H163" s="1"/>
  <c r="C161"/>
  <c r="H161" s="1"/>
  <c r="C166"/>
  <c r="H166" s="1"/>
  <c r="C167"/>
  <c r="H167" s="1"/>
  <c r="C170"/>
  <c r="H170" s="1"/>
  <c r="C159"/>
  <c r="H159" s="1"/>
  <c r="C157"/>
  <c r="H157" s="1"/>
  <c r="C155"/>
  <c r="H155" s="1"/>
  <c r="C153"/>
  <c r="H153" s="1"/>
  <c r="C151"/>
  <c r="H151" s="1"/>
  <c r="C149"/>
  <c r="H149" s="1"/>
  <c r="C147"/>
  <c r="H147" s="1"/>
  <c r="C145"/>
  <c r="H145" s="1"/>
  <c r="C143"/>
  <c r="H143" s="1"/>
  <c r="C141"/>
  <c r="H141" s="1"/>
  <c r="C139"/>
  <c r="H139" s="1"/>
  <c r="C137"/>
  <c r="H137" s="1"/>
  <c r="C135"/>
  <c r="H135" s="1"/>
  <c r="C133"/>
  <c r="H133" s="1"/>
  <c r="C131"/>
  <c r="H131" s="1"/>
  <c r="C129"/>
  <c r="H129" s="1"/>
  <c r="C127"/>
  <c r="H127" s="1"/>
  <c r="C125"/>
  <c r="H125" s="1"/>
  <c r="C123"/>
  <c r="H123" s="1"/>
  <c r="C121"/>
  <c r="H121" s="1"/>
  <c r="C119"/>
  <c r="H119" s="1"/>
  <c r="C117"/>
  <c r="H117" s="1"/>
  <c r="C115"/>
  <c r="H115" s="1"/>
  <c r="C113"/>
  <c r="H113" s="1"/>
  <c r="C111"/>
  <c r="H111" s="1"/>
  <c r="C109"/>
  <c r="H109" s="1"/>
  <c r="C107"/>
  <c r="H107" s="1"/>
  <c r="C105"/>
  <c r="H105" s="1"/>
  <c r="C103"/>
  <c r="H103" s="1"/>
  <c r="C101"/>
  <c r="H101" s="1"/>
  <c r="C99"/>
  <c r="H99" s="1"/>
  <c r="C97"/>
  <c r="H97" s="1"/>
  <c r="C95"/>
  <c r="H95" s="1"/>
  <c r="C93"/>
  <c r="H93" s="1"/>
  <c r="C91"/>
  <c r="H91" s="1"/>
  <c r="C89"/>
  <c r="H89" s="1"/>
  <c r="C87"/>
  <c r="H87" s="1"/>
  <c r="C85"/>
  <c r="H85" s="1"/>
  <c r="C83"/>
  <c r="H83" s="1"/>
  <c r="C81"/>
  <c r="H81" s="1"/>
  <c r="C79"/>
  <c r="H79" s="1"/>
  <c r="C77"/>
  <c r="H77" s="1"/>
  <c r="C75"/>
  <c r="H75" s="1"/>
  <c r="C73"/>
  <c r="H73" s="1"/>
  <c r="C71"/>
  <c r="H71" s="1"/>
  <c r="C69"/>
  <c r="H69" s="1"/>
  <c r="C67"/>
  <c r="H67" s="1"/>
  <c r="C65"/>
  <c r="H65" s="1"/>
  <c r="C63"/>
  <c r="H63" s="1"/>
  <c r="C61"/>
  <c r="H61" s="1"/>
  <c r="C59"/>
  <c r="H59" s="1"/>
  <c r="C57"/>
  <c r="H57" s="1"/>
  <c r="C55"/>
  <c r="H55" s="1"/>
  <c r="C53"/>
  <c r="H53" s="1"/>
  <c r="C51"/>
  <c r="H51" s="1"/>
  <c r="C49"/>
  <c r="H49" s="1"/>
  <c r="C47"/>
  <c r="H47" s="1"/>
  <c r="C45"/>
  <c r="H45" s="1"/>
  <c r="C43"/>
  <c r="H43" s="1"/>
  <c r="C41"/>
  <c r="H41" s="1"/>
  <c r="C39"/>
  <c r="H39" s="1"/>
  <c r="C37"/>
  <c r="H37" s="1"/>
  <c r="C35"/>
  <c r="H35" s="1"/>
  <c r="C33"/>
  <c r="H33" s="1"/>
  <c r="C31"/>
  <c r="H31" s="1"/>
  <c r="C29"/>
  <c r="H29" s="1"/>
  <c r="C27"/>
  <c r="H27" s="1"/>
  <c r="C25"/>
  <c r="H25" s="1"/>
  <c r="C23"/>
  <c r="H23" s="1"/>
  <c r="C21"/>
  <c r="H21" s="1"/>
  <c r="C19"/>
  <c r="H19" s="1"/>
  <c r="C17"/>
  <c r="H17" s="1"/>
  <c r="C15"/>
  <c r="H15" s="1"/>
  <c r="C13"/>
  <c r="H13" s="1"/>
  <c r="C11"/>
  <c r="H11" s="1"/>
  <c r="C9"/>
  <c r="H9" s="1"/>
  <c r="C7"/>
  <c r="H7" s="1"/>
  <c r="C5"/>
  <c r="H5" s="1"/>
  <c r="I7" l="1"/>
  <c r="I15"/>
  <c r="I23"/>
  <c r="I27"/>
  <c r="I35"/>
  <c r="I43"/>
  <c r="I51"/>
  <c r="I55"/>
  <c r="I63"/>
  <c r="I67"/>
  <c r="I75"/>
  <c r="I83"/>
  <c r="I5"/>
  <c r="I9"/>
  <c r="I13"/>
  <c r="I17"/>
  <c r="I21"/>
  <c r="I25"/>
  <c r="I29"/>
  <c r="I33"/>
  <c r="I37"/>
  <c r="I41"/>
  <c r="I45"/>
  <c r="I49"/>
  <c r="I53"/>
  <c r="I57"/>
  <c r="I61"/>
  <c r="I65"/>
  <c r="I69"/>
  <c r="I73"/>
  <c r="I77"/>
  <c r="I81"/>
  <c r="I85"/>
  <c r="I89"/>
  <c r="I93"/>
  <c r="I97"/>
  <c r="I101"/>
  <c r="I105"/>
  <c r="I109"/>
  <c r="I113"/>
  <c r="I117"/>
  <c r="I121"/>
  <c r="I125"/>
  <c r="I129"/>
  <c r="I133"/>
  <c r="I137"/>
  <c r="I141"/>
  <c r="I145"/>
  <c r="I149"/>
  <c r="I153"/>
  <c r="I157"/>
  <c r="I170"/>
  <c r="I166"/>
  <c r="I163"/>
  <c r="I6"/>
  <c r="I10"/>
  <c r="I14"/>
  <c r="I18"/>
  <c r="I22"/>
  <c r="I26"/>
  <c r="I30"/>
  <c r="I34"/>
  <c r="I38"/>
  <c r="I42"/>
  <c r="I46"/>
  <c r="I50"/>
  <c r="I54"/>
  <c r="I58"/>
  <c r="I62"/>
  <c r="I66"/>
  <c r="I70"/>
  <c r="I74"/>
  <c r="I78"/>
  <c r="I82"/>
  <c r="I86"/>
  <c r="I90"/>
  <c r="I94"/>
  <c r="I98"/>
  <c r="I102"/>
  <c r="I106"/>
  <c r="I110"/>
  <c r="I114"/>
  <c r="I118"/>
  <c r="I122"/>
  <c r="I126"/>
  <c r="I130"/>
  <c r="I134"/>
  <c r="I138"/>
  <c r="I142"/>
  <c r="I146"/>
  <c r="I150"/>
  <c r="I154"/>
  <c r="I158"/>
  <c r="I168"/>
  <c r="I164"/>
  <c r="I160"/>
  <c r="I11"/>
  <c r="I19"/>
  <c r="I31"/>
  <c r="I39"/>
  <c r="I47"/>
  <c r="I59"/>
  <c r="I71"/>
  <c r="I79"/>
  <c r="I87"/>
  <c r="I91"/>
  <c r="I95"/>
  <c r="I99"/>
  <c r="I103"/>
  <c r="I107"/>
  <c r="I111"/>
  <c r="I115"/>
  <c r="I119"/>
  <c r="I123"/>
  <c r="I127"/>
  <c r="I131"/>
  <c r="I135"/>
  <c r="I139"/>
  <c r="I143"/>
  <c r="I147"/>
  <c r="I151"/>
  <c r="I155"/>
  <c r="I159"/>
  <c r="I167"/>
  <c r="I161"/>
  <c r="I4"/>
  <c r="I8"/>
  <c r="I12"/>
  <c r="I16"/>
  <c r="I20"/>
  <c r="I24"/>
  <c r="I28"/>
  <c r="I32"/>
  <c r="I36"/>
  <c r="I40"/>
  <c r="I44"/>
  <c r="I48"/>
  <c r="I52"/>
  <c r="I56"/>
  <c r="I60"/>
  <c r="I64"/>
  <c r="I68"/>
  <c r="I72"/>
  <c r="I76"/>
  <c r="I80"/>
  <c r="I84"/>
  <c r="I88"/>
  <c r="I92"/>
  <c r="I96"/>
  <c r="I100"/>
  <c r="I104"/>
  <c r="I108"/>
  <c r="I112"/>
  <c r="I116"/>
  <c r="I120"/>
  <c r="I124"/>
  <c r="I128"/>
  <c r="I132"/>
  <c r="I136"/>
  <c r="I140"/>
  <c r="I144"/>
  <c r="I148"/>
  <c r="I152"/>
  <c r="I156"/>
  <c r="I169"/>
  <c r="I165"/>
  <c r="I162"/>
</calcChain>
</file>

<file path=xl/sharedStrings.xml><?xml version="1.0" encoding="utf-8"?>
<sst xmlns="http://schemas.openxmlformats.org/spreadsheetml/2006/main" count="27" uniqueCount="17">
  <si>
    <t>Не выполнено</t>
  </si>
  <si>
    <t>Количество рабочих дней в часах</t>
  </si>
  <si>
    <t>Обед</t>
  </si>
  <si>
    <t>Время для работ в день</t>
  </si>
  <si>
    <t>Рабочий день</t>
  </si>
  <si>
    <t>E1-
(ЕСЛИ
(G4&lt;G1;0;
(ЕСЛИ
(G1&lt;G4&lt;G2;G4-G1;
(
ЕСЛИ
(
G2&lt;G4&lt;H2;G2-G1;
(
ЕСЛИ
(H2&lt;G4&lt;H1;G2-G1-G4+H2;
(ЕСЛИ(G4&gt;H1;E1))
)
)
)
)
)
)
)
)</t>
  </si>
  <si>
    <t>Верно для случая когда ОТКРЫТО и ЗАКРЫТО имеют одно и тоже число и в пределах рабочего времени</t>
  </si>
  <si>
    <t>Количество затронутых суток</t>
  </si>
  <si>
    <t>Чистое время работ</t>
  </si>
  <si>
    <t>НАЧАЛО</t>
  </si>
  <si>
    <t>КОНЕЦ</t>
  </si>
  <si>
    <t>Тоже от колонок G,H</t>
  </si>
  <si>
    <t>НАЧАЛО (ТОЛЬКО ВРЕМЯ)</t>
  </si>
  <si>
    <t>КОНЕЦ (ТОЛЬКО ВРЕМЯ)</t>
  </si>
  <si>
    <t>ДЛИТЕЛЬНОСТЬ РАБОТ 
E-D
(ЧАС:МИН:СЕК)</t>
  </si>
  <si>
    <t>День недели НАЧАЛО</t>
  </si>
  <si>
    <t>День недели КОНЕЦ</t>
  </si>
</sst>
</file>

<file path=xl/styles.xml><?xml version="1.0" encoding="utf-8"?>
<styleSheet xmlns="http://schemas.openxmlformats.org/spreadsheetml/2006/main">
  <numFmts count="5">
    <numFmt numFmtId="164" formatCode="[h]:mm:ss;@"/>
    <numFmt numFmtId="165" formatCode="h:mm;@"/>
    <numFmt numFmtId="166" formatCode="[$-F400]h:mm:ss\ AM/PM"/>
    <numFmt numFmtId="167" formatCode="h:mm:ss;@"/>
    <numFmt numFmtId="168" formatCode="[hh]:mm:ss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0" xfId="0" applyNumberFormat="1" applyBorder="1"/>
    <xf numFmtId="165" fontId="0" fillId="0" borderId="0" xfId="0" applyNumberFormat="1"/>
    <xf numFmtId="22" fontId="0" fillId="0" borderId="0" xfId="0" applyNumberFormat="1"/>
    <xf numFmtId="1" fontId="0" fillId="0" borderId="0" xfId="0" applyNumberFormat="1" applyBorder="1"/>
    <xf numFmtId="49" fontId="0" fillId="0" borderId="0" xfId="0" applyNumberFormat="1" applyAlignment="1"/>
    <xf numFmtId="166" fontId="0" fillId="0" borderId="0" xfId="0" applyNumberFormat="1"/>
    <xf numFmtId="164" fontId="0" fillId="0" borderId="2" xfId="0" applyNumberFormat="1" applyFill="1" applyBorder="1"/>
    <xf numFmtId="164" fontId="0" fillId="3" borderId="2" xfId="0" applyNumberForma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7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2" fontId="0" fillId="0" borderId="0" xfId="0" applyNumberFormat="1"/>
    <xf numFmtId="166" fontId="0" fillId="4" borderId="6" xfId="0" applyNumberFormat="1" applyFill="1" applyBorder="1"/>
    <xf numFmtId="2" fontId="0" fillId="4" borderId="5" xfId="0" applyNumberFormat="1" applyFill="1" applyBorder="1" applyAlignment="1">
      <alignment horizontal="right"/>
    </xf>
    <xf numFmtId="2" fontId="0" fillId="3" borderId="5" xfId="0" applyNumberFormat="1" applyFill="1" applyBorder="1" applyAlignment="1">
      <alignment horizontal="right"/>
    </xf>
    <xf numFmtId="166" fontId="0" fillId="2" borderId="7" xfId="0" applyNumberFormat="1" applyFill="1" applyBorder="1"/>
    <xf numFmtId="166" fontId="0" fillId="4" borderId="7" xfId="0" applyNumberFormat="1" applyFill="1" applyBorder="1"/>
    <xf numFmtId="166" fontId="0" fillId="3" borderId="6" xfId="0" applyNumberFormat="1" applyFill="1" applyBorder="1"/>
    <xf numFmtId="166" fontId="0" fillId="3" borderId="7" xfId="0" applyNumberFormat="1" applyFill="1" applyBorder="1"/>
    <xf numFmtId="166" fontId="0" fillId="0" borderId="0" xfId="0" applyNumberFormat="1" applyBorder="1"/>
    <xf numFmtId="1" fontId="0" fillId="5" borderId="0" xfId="0" applyNumberFormat="1" applyFill="1" applyBorder="1"/>
    <xf numFmtId="164" fontId="0" fillId="5" borderId="0" xfId="0" applyNumberFormat="1" applyFill="1" applyBorder="1"/>
    <xf numFmtId="22" fontId="0" fillId="5" borderId="0" xfId="0" applyNumberFormat="1" applyFill="1"/>
    <xf numFmtId="0" fontId="0" fillId="5" borderId="0" xfId="0" applyFill="1"/>
    <xf numFmtId="166" fontId="0" fillId="5" borderId="0" xfId="0" applyNumberFormat="1" applyFill="1"/>
    <xf numFmtId="164" fontId="0" fillId="5" borderId="2" xfId="0" applyNumberFormat="1" applyFill="1" applyBorder="1"/>
    <xf numFmtId="22" fontId="1" fillId="5" borderId="0" xfId="0" applyNumberFormat="1" applyFont="1" applyFill="1"/>
    <xf numFmtId="0" fontId="0" fillId="0" borderId="0" xfId="0" applyAlignment="1">
      <alignment horizontal="center" vertical="center" wrapText="1"/>
    </xf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0" fontId="4" fillId="3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168" fontId="0" fillId="6" borderId="0" xfId="0" applyNumberFormat="1" applyFill="1" applyBorder="1"/>
    <xf numFmtId="0" fontId="0" fillId="0" borderId="0" xfId="0" applyNumberFormat="1"/>
  </cellXfs>
  <cellStyles count="1">
    <cellStyle name="Обычный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104775</xdr:rowOff>
    </xdr:from>
    <xdr:to>
      <xdr:col>7</xdr:col>
      <xdr:colOff>523875</xdr:colOff>
      <xdr:row>2</xdr:row>
      <xdr:rowOff>333375</xdr:rowOff>
    </xdr:to>
    <xdr:sp macro="" textlink="">
      <xdr:nvSpPr>
        <xdr:cNvPr id="2" name="Стрелка вниз 1"/>
        <xdr:cNvSpPr/>
      </xdr:nvSpPr>
      <xdr:spPr>
        <a:xfrm>
          <a:off x="6677025" y="104775"/>
          <a:ext cx="428625" cy="628650"/>
        </a:xfrm>
        <a:prstGeom prst="downArrow">
          <a:avLst/>
        </a:prstGeom>
        <a:solidFill>
          <a:srgbClr val="FF0000">
            <a:alpha val="20000"/>
          </a:srgbClr>
        </a:solidFill>
        <a:ln w="19050">
          <a:solidFill>
            <a:schemeClr val="accent1">
              <a:shade val="50000"/>
              <a:alpha val="2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6"/>
  <sheetViews>
    <sheetView tabSelected="1" topLeftCell="A3" workbookViewId="0">
      <selection activeCell="M4" sqref="M4"/>
    </sheetView>
  </sheetViews>
  <sheetFormatPr defaultRowHeight="15"/>
  <cols>
    <col min="1" max="1" width="15.7109375" style="3" bestFit="1" customWidth="1"/>
    <col min="2" max="2" width="11.5703125" style="3" bestFit="1" customWidth="1"/>
    <col min="3" max="3" width="15.28515625" style="3" bestFit="1" customWidth="1"/>
    <col min="4" max="4" width="16.42578125" style="3" customWidth="1"/>
    <col min="5" max="5" width="15.28515625" style="5" bestFit="1" customWidth="1"/>
    <col min="6" max="6" width="15.28515625" bestFit="1" customWidth="1"/>
    <col min="7" max="8" width="9.140625" bestFit="1" customWidth="1"/>
    <col min="9" max="9" width="8.85546875" customWidth="1"/>
    <col min="10" max="10" width="13.140625" bestFit="1" customWidth="1"/>
    <col min="11" max="11" width="12.85546875" customWidth="1"/>
    <col min="13" max="13" width="17.85546875" customWidth="1"/>
    <col min="14" max="14" width="15" bestFit="1" customWidth="1"/>
  </cols>
  <sheetData>
    <row r="1" spans="1:16" ht="15.75" customHeight="1" thickBot="1">
      <c r="A1" s="37" t="s">
        <v>3</v>
      </c>
      <c r="B1" s="38"/>
      <c r="C1" s="24">
        <f>F1-E1-F2+E2</f>
        <v>0.33333333333333331</v>
      </c>
      <c r="D1" s="22" t="s">
        <v>4</v>
      </c>
      <c r="E1" s="21">
        <v>0.35416666666666669</v>
      </c>
      <c r="F1" s="25">
        <v>0.72916666666666663</v>
      </c>
      <c r="K1" s="39" t="s">
        <v>6</v>
      </c>
      <c r="L1" s="39"/>
      <c r="M1" s="39"/>
      <c r="N1" s="39"/>
      <c r="O1" s="39"/>
      <c r="P1" s="39"/>
    </row>
    <row r="2" spans="1:16" ht="15.75" thickBot="1">
      <c r="C2" s="20"/>
      <c r="D2" s="23" t="s">
        <v>2</v>
      </c>
      <c r="E2" s="26">
        <v>0.5</v>
      </c>
      <c r="F2" s="27">
        <v>0.54166666666666663</v>
      </c>
      <c r="K2" s="39"/>
      <c r="L2" s="39"/>
      <c r="M2" s="39"/>
      <c r="N2" s="39"/>
      <c r="O2" s="39"/>
      <c r="P2" s="39"/>
    </row>
    <row r="3" spans="1:16" ht="60.75" customHeight="1" thickBot="1">
      <c r="A3" s="12" t="s">
        <v>14</v>
      </c>
      <c r="B3" s="15" t="s">
        <v>7</v>
      </c>
      <c r="C3" s="15" t="s">
        <v>1</v>
      </c>
      <c r="D3" s="16" t="s">
        <v>9</v>
      </c>
      <c r="E3" s="16" t="s">
        <v>10</v>
      </c>
      <c r="F3" s="15" t="s">
        <v>12</v>
      </c>
      <c r="G3" s="15" t="s">
        <v>13</v>
      </c>
      <c r="H3" s="14" t="s">
        <v>8</v>
      </c>
      <c r="I3" s="18" t="s">
        <v>11</v>
      </c>
      <c r="J3" s="36" t="s">
        <v>15</v>
      </c>
      <c r="K3" s="36" t="s">
        <v>16</v>
      </c>
    </row>
    <row r="4" spans="1:16" ht="15" customHeight="1">
      <c r="A4" s="11">
        <v>5.4745370362070389E-3</v>
      </c>
      <c r="B4" s="7">
        <f t="shared" ref="B4:B35" ca="1" si="0">NETWORKDAYS(D4,IF(E4="",TODAY(),E4))</f>
        <v>1</v>
      </c>
      <c r="C4" s="28">
        <f ca="1">$C$1*B4</f>
        <v>0.33333333333333331</v>
      </c>
      <c r="D4" s="6">
        <v>41109.435196759259</v>
      </c>
      <c r="E4" s="6">
        <v>41109.440671296295</v>
      </c>
      <c r="F4" s="9">
        <f t="shared" ref="F4:F35" si="1">MOD(D4,1)</f>
        <v>0.43519675925927004</v>
      </c>
      <c r="G4" s="9">
        <f t="shared" ref="G4:G35" si="2">MOD(E4,1)</f>
        <v>0.44067129629547708</v>
      </c>
      <c r="H4" s="1">
        <f t="shared" ref="H4:H35" ca="1" si="3">C4-IF((OR(WEEKDAY(D4)=1,WEEKDAY(D4)=7)),0,(IF(MOD(D4,1)&lt;$E$1,0,(IF(AND($E$1&lt;MOD(D4,1),MOD(D4,1)&lt;$E$2),MOD(D4,1)-$E$1,(IF(AND($E$2&lt;MOD(D4,1),MOD(D4,1)&lt;$F$2),$E$2-$E$1,(IF(AND($F$2&lt;MOD(D4,1),MOD(D4,1)&lt;$F$1),$E$2-$E$1+MOD(D4,1)-$F$2,(IF(MOD(D4,1)&gt;$F$1,$C$1)))))))))))-IF((OR(WEEKDAY(IF(E4="",TODAY(),E4))=1,WEEKDAY(IF(E4="",TODAY(),E4))=7)),0,(IF(MOD(IF(E4="",TODAY(),E4),1)&lt;$E$1,$C$1,(IF(AND($E$1&lt;MOD(IF(E4="",TODAY(),E4),1),MOD(IF(E4="",TODAY(),E4),1)&lt;$E$2),$F$1-$F$2+$E$2-MOD(IF(E4="",TODAY(),E4),1),(IF(AND($E$2&lt;MOD(IF(E4="",TODAY(),E4),1),MOD(IF(E4="",TODAY(),E4),1)&lt;$F$2),$F$1-$F$2,(IF(AND($F$2&lt;MOD(IF(E4="",TODAY(),E4),1),MOD(IF(E4="",TODAY(),E4),1)&lt;$F$1),$F$1-MOD(IF(E4="",TODAY(),E4),1),(IF(MOD(IF(E4="",TODAY(),E4),1)&gt;$F$1,0)))))))))))</f>
        <v>5.4745370362070389E-3</v>
      </c>
      <c r="I4" s="1">
        <f t="shared" ref="I4:I35" ca="1" si="4">C4-(IF(F4&lt;$E$1,0,(IF(AND($E$1&lt;F4,F4&lt;$E$2),F4-$E$1,(IF(AND($E$2&lt;F4,F4&lt;$F$2),$E$2-$E$1,(IF(AND($F$2&lt;F4,F4&lt;$F$1),$E$2-$E$1+F4-$F$2,(IF(F4&gt;$F$1,$C$1))))))))))-(IF(G4&lt;$E$1,$C$1,(IF(AND($E$1&lt;G4,G4&lt;$E$2),$F$1-$F$2+$E$2-G4,(IF(AND($E$2&lt;G4,G4&lt;$F$2),$F$1-$F$2,(IF(AND($F$2&lt;G4,G4&lt;$F$1),$F$1-G4,(IF(G4&gt;$F$1,0))))))))))</f>
        <v>5.4745370362070389E-3</v>
      </c>
      <c r="J4" s="13">
        <f t="shared" ref="J4:J35" si="5">WEEKDAY(D4,2)</f>
        <v>4</v>
      </c>
      <c r="K4" s="13">
        <f t="shared" ref="K4:K35" si="6">WEEKDAY(E4,2)</f>
        <v>4</v>
      </c>
      <c r="L4" s="19"/>
      <c r="M4" s="41">
        <f>(WEEKDAY(D4,2)&lt;6)*($E$2-MAX(MIN(MOD(D4,1),$E$2),$E$1)+$F$1-MAX(MIN(MOD(D4,1),$F$1),$F$2))+(WEEKDAY(E4,2)&lt;6)*(MAX(MIN(MOD(E4,1),$E$2),$E$1)-$E$1+MAX(MIN(MOD(E4,1),$F$1),$F$2)-$F$2)+(NETWORKDAYS(WORKDAY(D4+1,-1),WORKDAY(E4-1,1))-2)*$C$1</f>
        <v>5.4745370362070944E-3</v>
      </c>
      <c r="N4" s="42"/>
      <c r="O4" s="19"/>
      <c r="P4" s="19"/>
    </row>
    <row r="5" spans="1:16">
      <c r="A5" s="11">
        <v>5.7407407439313829E-3</v>
      </c>
      <c r="B5" s="7">
        <f t="shared" ca="1" si="0"/>
        <v>1</v>
      </c>
      <c r="C5" s="4">
        <f t="shared" ref="C4:C35" ca="1" si="7">$C$1*B5</f>
        <v>0.33333333333333331</v>
      </c>
      <c r="D5" s="6">
        <v>41107.65415509259</v>
      </c>
      <c r="E5" s="6">
        <v>41107.659895833334</v>
      </c>
      <c r="F5" s="9">
        <f t="shared" si="1"/>
        <v>0.65415509259037208</v>
      </c>
      <c r="G5" s="9">
        <f t="shared" si="2"/>
        <v>0.65989583333430346</v>
      </c>
      <c r="H5" s="1">
        <f t="shared" ca="1" si="3"/>
        <v>5.7407407439314384E-3</v>
      </c>
      <c r="I5" s="1">
        <f t="shared" ca="1" si="4"/>
        <v>5.7407407439314384E-3</v>
      </c>
      <c r="J5" s="13">
        <f t="shared" si="5"/>
        <v>2</v>
      </c>
      <c r="K5" s="13">
        <f t="shared" si="6"/>
        <v>2</v>
      </c>
      <c r="M5" s="41">
        <f t="shared" ref="M5:M68" si="8">(WEEKDAY(D5,2)&lt;6)*($E$2-MAX(MIN(MOD(D5,1),$E$2),$E$1)+$F$1-MAX(MIN(MOD(D5,1),$F$1),$F$2))+(WEEKDAY(E5,2)&lt;6)*(MAX(MIN(MOD(E5,1),$E$2),$E$1)-$E$1+MAX(MIN(MOD(E5,1),$F$1),$F$2)-$F$2)+(NETWORKDAYS(WORKDAY(D5+1,-1),WORKDAY(E5-1,1))-2)*$C$1</f>
        <v>5.7407407439313274E-3</v>
      </c>
      <c r="N5" s="42"/>
    </row>
    <row r="6" spans="1:16">
      <c r="A6" s="11">
        <v>1.2210648150357883E-2</v>
      </c>
      <c r="B6" s="7">
        <f t="shared" ca="1" si="0"/>
        <v>1</v>
      </c>
      <c r="C6" s="4">
        <f t="shared" ca="1" si="7"/>
        <v>0.33333333333333331</v>
      </c>
      <c r="D6" s="6">
        <v>41103.407685185186</v>
      </c>
      <c r="E6" s="6">
        <v>41103.419895833336</v>
      </c>
      <c r="F6" s="9">
        <f t="shared" si="1"/>
        <v>0.40768518518598285</v>
      </c>
      <c r="G6" s="9">
        <f t="shared" si="2"/>
        <v>0.41989583333634073</v>
      </c>
      <c r="H6" s="1">
        <f t="shared" ca="1" si="3"/>
        <v>1.2210648150357883E-2</v>
      </c>
      <c r="I6" s="1">
        <f t="shared" ca="1" si="4"/>
        <v>1.2210648150357883E-2</v>
      </c>
      <c r="J6" s="13">
        <f t="shared" si="5"/>
        <v>5</v>
      </c>
      <c r="K6" s="13">
        <f t="shared" si="6"/>
        <v>5</v>
      </c>
      <c r="M6" s="41">
        <f t="shared" si="8"/>
        <v>1.2210648150357939E-2</v>
      </c>
      <c r="N6" s="42"/>
    </row>
    <row r="7" spans="1:16">
      <c r="A7" s="11">
        <v>1.4861111107165925E-2</v>
      </c>
      <c r="B7" s="7">
        <f t="shared" ca="1" si="0"/>
        <v>1</v>
      </c>
      <c r="C7" s="4">
        <f t="shared" ca="1" si="7"/>
        <v>0.33333333333333331</v>
      </c>
      <c r="D7" s="6">
        <v>41107.570347222223</v>
      </c>
      <c r="E7" s="6">
        <v>41107.58520833333</v>
      </c>
      <c r="F7" s="9">
        <f t="shared" si="1"/>
        <v>0.570347222223063</v>
      </c>
      <c r="G7" s="9">
        <f t="shared" si="2"/>
        <v>0.58520833333022892</v>
      </c>
      <c r="H7" s="1">
        <f t="shared" ca="1" si="3"/>
        <v>1.4861111107165981E-2</v>
      </c>
      <c r="I7" s="1">
        <f t="shared" ca="1" si="4"/>
        <v>1.4861111107165981E-2</v>
      </c>
      <c r="J7" s="13">
        <f t="shared" si="5"/>
        <v>2</v>
      </c>
      <c r="K7" s="13">
        <f t="shared" si="6"/>
        <v>2</v>
      </c>
      <c r="M7" s="41">
        <f t="shared" si="8"/>
        <v>1.486111110716587E-2</v>
      </c>
      <c r="N7" s="42"/>
    </row>
    <row r="8" spans="1:16">
      <c r="A8" s="11">
        <v>1.5439814815181307E-2</v>
      </c>
      <c r="B8" s="7">
        <f t="shared" ca="1" si="0"/>
        <v>1</v>
      </c>
      <c r="C8" s="4">
        <f t="shared" ca="1" si="7"/>
        <v>0.33333333333333331</v>
      </c>
      <c r="D8" s="6">
        <v>41096.623171296298</v>
      </c>
      <c r="E8" s="6">
        <v>41096.638611111113</v>
      </c>
      <c r="F8" s="9">
        <f t="shared" si="1"/>
        <v>0.62317129629809642</v>
      </c>
      <c r="G8" s="9">
        <f t="shared" si="2"/>
        <v>0.63861111111327773</v>
      </c>
      <c r="H8" s="1">
        <f t="shared" ca="1" si="3"/>
        <v>1.5439814815181363E-2</v>
      </c>
      <c r="I8" s="1">
        <f t="shared" ca="1" si="4"/>
        <v>1.5439814815181363E-2</v>
      </c>
      <c r="J8" s="13">
        <f t="shared" si="5"/>
        <v>5</v>
      </c>
      <c r="K8" s="13">
        <f t="shared" si="6"/>
        <v>5</v>
      </c>
      <c r="M8" s="41">
        <f t="shared" si="8"/>
        <v>1.5439814815181252E-2</v>
      </c>
      <c r="N8" s="42"/>
    </row>
    <row r="9" spans="1:16">
      <c r="A9" s="11">
        <v>1.6562500000873115E-2</v>
      </c>
      <c r="B9" s="7">
        <f t="shared" ca="1" si="0"/>
        <v>1</v>
      </c>
      <c r="C9" s="4">
        <f t="shared" ca="1" si="7"/>
        <v>0.33333333333333331</v>
      </c>
      <c r="D9" s="6">
        <v>41094.532800925925</v>
      </c>
      <c r="E9" s="6">
        <v>41094.549363425926</v>
      </c>
      <c r="F9" s="9">
        <f t="shared" si="1"/>
        <v>0.53280092592467554</v>
      </c>
      <c r="G9" s="9">
        <f t="shared" si="2"/>
        <v>0.54936342592554865</v>
      </c>
      <c r="H9" s="1">
        <f t="shared" ca="1" si="3"/>
        <v>7.6967592588820244E-3</v>
      </c>
      <c r="I9" s="1">
        <f t="shared" ca="1" si="4"/>
        <v>7.6967592588820244E-3</v>
      </c>
      <c r="J9" s="13">
        <f t="shared" si="5"/>
        <v>3</v>
      </c>
      <c r="K9" s="13">
        <f t="shared" si="6"/>
        <v>3</v>
      </c>
      <c r="L9" s="9"/>
      <c r="M9" s="41">
        <f t="shared" si="8"/>
        <v>7.6967592588819689E-3</v>
      </c>
      <c r="N9" s="42"/>
      <c r="O9" s="9"/>
      <c r="P9" s="3"/>
    </row>
    <row r="10" spans="1:16">
      <c r="A10" s="11">
        <v>1.6805555555038154E-2</v>
      </c>
      <c r="B10" s="7">
        <f t="shared" ca="1" si="0"/>
        <v>1</v>
      </c>
      <c r="C10" s="4">
        <f t="shared" ca="1" si="7"/>
        <v>0.33333333333333331</v>
      </c>
      <c r="D10" s="6">
        <v>41110.623506944445</v>
      </c>
      <c r="E10" s="6">
        <v>41110.6403125</v>
      </c>
      <c r="F10" s="9">
        <f t="shared" si="1"/>
        <v>0.62350694444467081</v>
      </c>
      <c r="G10" s="9">
        <f t="shared" si="2"/>
        <v>0.64031249999970896</v>
      </c>
      <c r="H10" s="1">
        <f t="shared" ca="1" si="3"/>
        <v>1.680555555503821E-2</v>
      </c>
      <c r="I10" s="1">
        <f t="shared" ca="1" si="4"/>
        <v>1.680555555503821E-2</v>
      </c>
      <c r="J10" s="13">
        <f t="shared" si="5"/>
        <v>5</v>
      </c>
      <c r="K10" s="13">
        <f t="shared" si="6"/>
        <v>5</v>
      </c>
      <c r="L10" s="17"/>
      <c r="M10" s="41">
        <f t="shared" si="8"/>
        <v>1.6805555555038099E-2</v>
      </c>
      <c r="N10" s="42"/>
      <c r="O10" s="9"/>
    </row>
    <row r="11" spans="1:16">
      <c r="A11" s="11">
        <v>1.8298611110367347E-2</v>
      </c>
      <c r="B11" s="7">
        <f t="shared" ca="1" si="0"/>
        <v>1</v>
      </c>
      <c r="C11" s="4">
        <f t="shared" ca="1" si="7"/>
        <v>0.33333333333333331</v>
      </c>
      <c r="D11" s="6">
        <v>41101.633703703701</v>
      </c>
      <c r="E11" s="6">
        <v>41101.652002314811</v>
      </c>
      <c r="F11" s="9">
        <f t="shared" si="1"/>
        <v>0.63370370370103046</v>
      </c>
      <c r="G11" s="9">
        <f t="shared" si="2"/>
        <v>0.65200231481139781</v>
      </c>
      <c r="H11" s="1">
        <f t="shared" ca="1" si="3"/>
        <v>1.8298611110367402E-2</v>
      </c>
      <c r="I11" s="1">
        <f t="shared" ca="1" si="4"/>
        <v>1.8298611110367402E-2</v>
      </c>
      <c r="J11" s="13">
        <f t="shared" si="5"/>
        <v>3</v>
      </c>
      <c r="K11" s="13">
        <f t="shared" si="6"/>
        <v>3</v>
      </c>
      <c r="M11" s="41">
        <f t="shared" si="8"/>
        <v>1.8298611110367291E-2</v>
      </c>
      <c r="N11" s="42"/>
      <c r="O11" s="9"/>
    </row>
    <row r="12" spans="1:16">
      <c r="A12" s="11">
        <v>1.9108796295768116E-2</v>
      </c>
      <c r="B12" s="7">
        <f t="shared" ca="1" si="0"/>
        <v>1</v>
      </c>
      <c r="C12" s="4">
        <f t="shared" ca="1" si="7"/>
        <v>0.33333333333333331</v>
      </c>
      <c r="D12" s="6">
        <v>41102.671655092592</v>
      </c>
      <c r="E12" s="6">
        <v>41102.690763888888</v>
      </c>
      <c r="F12" s="9">
        <f t="shared" si="1"/>
        <v>0.67165509259211831</v>
      </c>
      <c r="G12" s="9">
        <f t="shared" si="2"/>
        <v>0.69076388888788642</v>
      </c>
      <c r="H12" s="1">
        <f t="shared" ca="1" si="3"/>
        <v>1.9108796295768171E-2</v>
      </c>
      <c r="I12" s="1">
        <f t="shared" ca="1" si="4"/>
        <v>1.9108796295768171E-2</v>
      </c>
      <c r="J12" s="13">
        <f t="shared" si="5"/>
        <v>4</v>
      </c>
      <c r="K12" s="13">
        <f t="shared" si="6"/>
        <v>4</v>
      </c>
      <c r="M12" s="41">
        <f t="shared" si="8"/>
        <v>1.910879629576806E-2</v>
      </c>
      <c r="N12" s="42"/>
      <c r="O12" s="9"/>
    </row>
    <row r="13" spans="1:16">
      <c r="A13" s="11">
        <v>1.9259259257523809E-2</v>
      </c>
      <c r="B13" s="7">
        <f t="shared" ca="1" si="0"/>
        <v>1</v>
      </c>
      <c r="C13" s="4">
        <f t="shared" ca="1" si="7"/>
        <v>0.33333333333333331</v>
      </c>
      <c r="D13" s="6">
        <v>41110.582800925928</v>
      </c>
      <c r="E13" s="6">
        <v>41110.602060185185</v>
      </c>
      <c r="F13" s="9">
        <f t="shared" si="1"/>
        <v>0.58280092592758592</v>
      </c>
      <c r="G13" s="9">
        <f t="shared" si="2"/>
        <v>0.60206018518510973</v>
      </c>
      <c r="H13" s="1">
        <f t="shared" ca="1" si="3"/>
        <v>1.9259259257523864E-2</v>
      </c>
      <c r="I13" s="1">
        <f t="shared" ca="1" si="4"/>
        <v>1.9259259257523864E-2</v>
      </c>
      <c r="J13" s="13">
        <f t="shared" si="5"/>
        <v>5</v>
      </c>
      <c r="K13" s="13">
        <f t="shared" si="6"/>
        <v>5</v>
      </c>
      <c r="M13" s="41">
        <f t="shared" si="8"/>
        <v>1.9259259257523753E-2</v>
      </c>
      <c r="N13" s="42"/>
      <c r="O13" s="9"/>
    </row>
    <row r="14" spans="1:16">
      <c r="A14" s="11">
        <v>2.0243055550963618E-2</v>
      </c>
      <c r="B14" s="7">
        <f t="shared" ca="1" si="0"/>
        <v>1</v>
      </c>
      <c r="C14" s="4">
        <f t="shared" ca="1" si="7"/>
        <v>0.33333333333333331</v>
      </c>
      <c r="D14" s="6">
        <v>41094.439502314817</v>
      </c>
      <c r="E14" s="6">
        <v>41094.459745370368</v>
      </c>
      <c r="F14" s="9">
        <f t="shared" si="1"/>
        <v>0.43950231481721858</v>
      </c>
      <c r="G14" s="9">
        <f t="shared" si="2"/>
        <v>0.45974537036818219</v>
      </c>
      <c r="H14" s="1">
        <f t="shared" ca="1" si="3"/>
        <v>2.0243055550963618E-2</v>
      </c>
      <c r="I14" s="1">
        <f t="shared" ca="1" si="4"/>
        <v>2.0243055550963618E-2</v>
      </c>
      <c r="J14" s="13">
        <f t="shared" si="5"/>
        <v>3</v>
      </c>
      <c r="K14" s="13">
        <f t="shared" si="6"/>
        <v>3</v>
      </c>
      <c r="M14" s="41">
        <f t="shared" si="8"/>
        <v>2.0243055550963673E-2</v>
      </c>
      <c r="N14" s="42"/>
    </row>
    <row r="15" spans="1:16">
      <c r="A15" s="11">
        <v>2.0844907405262347E-2</v>
      </c>
      <c r="B15" s="7">
        <f t="shared" ca="1" si="0"/>
        <v>1</v>
      </c>
      <c r="C15" s="4">
        <f t="shared" ca="1" si="7"/>
        <v>0.33333333333333331</v>
      </c>
      <c r="D15" s="6">
        <v>41103.481412037036</v>
      </c>
      <c r="E15" s="6">
        <v>41103.502256944441</v>
      </c>
      <c r="F15" s="9">
        <f t="shared" si="1"/>
        <v>0.48141203703562496</v>
      </c>
      <c r="G15" s="9">
        <f t="shared" si="2"/>
        <v>0.50225694444088731</v>
      </c>
      <c r="H15" s="1">
        <f t="shared" ca="1" si="3"/>
        <v>1.8587962964375038E-2</v>
      </c>
      <c r="I15" s="1">
        <f t="shared" ca="1" si="4"/>
        <v>1.8587962964375038E-2</v>
      </c>
      <c r="J15" s="13">
        <f t="shared" si="5"/>
        <v>5</v>
      </c>
      <c r="K15" s="13">
        <f t="shared" si="6"/>
        <v>5</v>
      </c>
      <c r="M15" s="41">
        <f t="shared" si="8"/>
        <v>1.8587962964375093E-2</v>
      </c>
      <c r="N15" s="42"/>
    </row>
    <row r="16" spans="1:16">
      <c r="A16" s="11">
        <v>2.1226851851679385E-2</v>
      </c>
      <c r="B16" s="7">
        <f t="shared" ca="1" si="0"/>
        <v>1</v>
      </c>
      <c r="C16" s="4">
        <f t="shared" ca="1" si="7"/>
        <v>0.33333333333333331</v>
      </c>
      <c r="D16" s="6">
        <v>41093.437083333331</v>
      </c>
      <c r="E16" s="6">
        <v>41093.458310185182</v>
      </c>
      <c r="F16" s="9">
        <f t="shared" si="1"/>
        <v>0.43708333333051996</v>
      </c>
      <c r="G16" s="9">
        <f t="shared" si="2"/>
        <v>0.45831018518219935</v>
      </c>
      <c r="H16" s="1">
        <f t="shared" ca="1" si="3"/>
        <v>2.1226851851679385E-2</v>
      </c>
      <c r="I16" s="1">
        <f t="shared" ca="1" si="4"/>
        <v>2.1226851851679385E-2</v>
      </c>
      <c r="J16" s="13">
        <f t="shared" si="5"/>
        <v>2</v>
      </c>
      <c r="K16" s="13">
        <f t="shared" si="6"/>
        <v>2</v>
      </c>
      <c r="M16" s="41">
        <f t="shared" si="8"/>
        <v>2.122685185167944E-2</v>
      </c>
      <c r="N16" s="42"/>
    </row>
    <row r="17" spans="1:14">
      <c r="A17" s="11">
        <v>2.1875000005820766E-2</v>
      </c>
      <c r="B17" s="7">
        <f t="shared" ca="1" si="0"/>
        <v>1</v>
      </c>
      <c r="C17" s="4">
        <f t="shared" ca="1" si="7"/>
        <v>0.33333333333333331</v>
      </c>
      <c r="D17" s="6">
        <v>41107.56927083333</v>
      </c>
      <c r="E17" s="6">
        <v>41107.591145833336</v>
      </c>
      <c r="F17" s="9">
        <f t="shared" si="1"/>
        <v>0.56927083332993789</v>
      </c>
      <c r="G17" s="9">
        <f t="shared" si="2"/>
        <v>0.59114583333575865</v>
      </c>
      <c r="H17" s="1">
        <f t="shared" ca="1" si="3"/>
        <v>2.1875000005820822E-2</v>
      </c>
      <c r="I17" s="1">
        <f t="shared" ca="1" si="4"/>
        <v>2.1875000005820822E-2</v>
      </c>
      <c r="J17" s="13">
        <f t="shared" si="5"/>
        <v>2</v>
      </c>
      <c r="K17" s="13">
        <f t="shared" si="6"/>
        <v>2</v>
      </c>
      <c r="M17" s="41">
        <f t="shared" si="8"/>
        <v>2.1875000005820711E-2</v>
      </c>
      <c r="N17" s="42"/>
    </row>
    <row r="18" spans="1:14">
      <c r="A18" s="11">
        <v>2.3622685184818693E-2</v>
      </c>
      <c r="B18" s="7">
        <f t="shared" ca="1" si="0"/>
        <v>1</v>
      </c>
      <c r="C18" s="4">
        <f t="shared" ca="1" si="7"/>
        <v>0.33333333333333331</v>
      </c>
      <c r="D18" s="6">
        <v>41102.646956018521</v>
      </c>
      <c r="E18" s="6">
        <v>41102.670578703706</v>
      </c>
      <c r="F18" s="9">
        <f t="shared" si="1"/>
        <v>0.64695601852145046</v>
      </c>
      <c r="G18" s="9">
        <f t="shared" si="2"/>
        <v>0.67057870370626915</v>
      </c>
      <c r="H18" s="1">
        <f t="shared" ca="1" si="3"/>
        <v>2.3622685184818748E-2</v>
      </c>
      <c r="I18" s="1">
        <f t="shared" ca="1" si="4"/>
        <v>2.3622685184818748E-2</v>
      </c>
      <c r="J18" s="13">
        <f t="shared" si="5"/>
        <v>4</v>
      </c>
      <c r="K18" s="13">
        <f t="shared" si="6"/>
        <v>4</v>
      </c>
      <c r="M18" s="41">
        <f t="shared" si="8"/>
        <v>2.3622685184818637E-2</v>
      </c>
      <c r="N18" s="42"/>
    </row>
    <row r="19" spans="1:14">
      <c r="A19" s="11">
        <v>2.6782407410792075E-2</v>
      </c>
      <c r="B19" s="7">
        <f t="shared" ca="1" si="0"/>
        <v>1</v>
      </c>
      <c r="C19" s="4">
        <f t="shared" ca="1" si="7"/>
        <v>0.33333333333333331</v>
      </c>
      <c r="D19" s="6">
        <v>41109.493368055555</v>
      </c>
      <c r="E19" s="6">
        <v>41109.520150462966</v>
      </c>
      <c r="F19" s="9">
        <f t="shared" si="1"/>
        <v>0.49336805555503815</v>
      </c>
      <c r="G19" s="9">
        <f t="shared" si="2"/>
        <v>0.52015046296583023</v>
      </c>
      <c r="H19" s="1">
        <f t="shared" ca="1" si="3"/>
        <v>6.6319444449618459E-3</v>
      </c>
      <c r="I19" s="1">
        <f t="shared" ca="1" si="4"/>
        <v>6.6319444449618459E-3</v>
      </c>
      <c r="J19" s="13">
        <f t="shared" si="5"/>
        <v>4</v>
      </c>
      <c r="K19" s="13">
        <f t="shared" si="6"/>
        <v>4</v>
      </c>
      <c r="M19" s="41">
        <f t="shared" si="8"/>
        <v>6.6319444449619014E-3</v>
      </c>
      <c r="N19" s="42"/>
    </row>
    <row r="20" spans="1:14">
      <c r="A20" s="11">
        <v>2.7118055557366461E-2</v>
      </c>
      <c r="B20" s="7">
        <f t="shared" ca="1" si="0"/>
        <v>1</v>
      </c>
      <c r="C20" s="4">
        <f t="shared" ca="1" si="7"/>
        <v>0.33333333333333331</v>
      </c>
      <c r="D20" s="6">
        <v>41109.492812500001</v>
      </c>
      <c r="E20" s="6">
        <v>41109.519930555558</v>
      </c>
      <c r="F20" s="9">
        <f t="shared" si="1"/>
        <v>0.49281250000058208</v>
      </c>
      <c r="G20" s="9">
        <f t="shared" si="2"/>
        <v>0.51993055555794854</v>
      </c>
      <c r="H20" s="1">
        <f t="shared" ca="1" si="3"/>
        <v>7.1874999994179234E-3</v>
      </c>
      <c r="I20" s="1">
        <f t="shared" ca="1" si="4"/>
        <v>7.1874999994179234E-3</v>
      </c>
      <c r="J20" s="13">
        <f t="shared" si="5"/>
        <v>4</v>
      </c>
      <c r="K20" s="13">
        <f t="shared" si="6"/>
        <v>4</v>
      </c>
      <c r="M20" s="41">
        <f t="shared" si="8"/>
        <v>7.1874999994179789E-3</v>
      </c>
      <c r="N20" s="42"/>
    </row>
    <row r="21" spans="1:14">
      <c r="A21" s="11">
        <v>3.7453703698702157E-2</v>
      </c>
      <c r="B21" s="7">
        <f t="shared" ca="1" si="0"/>
        <v>1</v>
      </c>
      <c r="C21" s="4">
        <f t="shared" ca="1" si="7"/>
        <v>0.33333333333333331</v>
      </c>
      <c r="D21" s="6">
        <v>41096.64402777778</v>
      </c>
      <c r="E21" s="6">
        <v>41096.681481481479</v>
      </c>
      <c r="F21" s="9">
        <f t="shared" si="1"/>
        <v>0.64402777778013842</v>
      </c>
      <c r="G21" s="9">
        <f t="shared" si="2"/>
        <v>0.68148148147884058</v>
      </c>
      <c r="H21" s="1">
        <f t="shared" ca="1" si="3"/>
        <v>3.7453703698702212E-2</v>
      </c>
      <c r="I21" s="1">
        <f t="shared" ca="1" si="4"/>
        <v>3.7453703698702212E-2</v>
      </c>
      <c r="J21" s="13">
        <f t="shared" si="5"/>
        <v>5</v>
      </c>
      <c r="K21" s="13">
        <f t="shared" si="6"/>
        <v>5</v>
      </c>
      <c r="M21" s="41">
        <f t="shared" si="8"/>
        <v>3.7453703698702101E-2</v>
      </c>
      <c r="N21" s="42"/>
    </row>
    <row r="22" spans="1:14">
      <c r="A22" s="11">
        <v>3.8680555553582963E-2</v>
      </c>
      <c r="B22" s="7">
        <f t="shared" ca="1" si="0"/>
        <v>1</v>
      </c>
      <c r="C22" s="4">
        <f t="shared" ca="1" si="7"/>
        <v>0.33333333333333331</v>
      </c>
      <c r="D22" s="6">
        <v>41107.647638888891</v>
      </c>
      <c r="E22" s="6">
        <v>41107.686319444445</v>
      </c>
      <c r="F22" s="9">
        <f t="shared" si="1"/>
        <v>0.64763888889137888</v>
      </c>
      <c r="G22" s="9">
        <f t="shared" si="2"/>
        <v>0.68631944444496185</v>
      </c>
      <c r="H22" s="1">
        <f t="shared" ca="1" si="3"/>
        <v>3.8680555553583018E-2</v>
      </c>
      <c r="I22" s="1">
        <f t="shared" ca="1" si="4"/>
        <v>3.8680555553583018E-2</v>
      </c>
      <c r="J22" s="13">
        <f t="shared" si="5"/>
        <v>2</v>
      </c>
      <c r="K22" s="13">
        <f t="shared" si="6"/>
        <v>2</v>
      </c>
      <c r="M22" s="41">
        <f t="shared" si="8"/>
        <v>3.8680555553582907E-2</v>
      </c>
      <c r="N22" s="42"/>
    </row>
    <row r="23" spans="1:14">
      <c r="A23" s="11">
        <v>4.3969907404971309E-2</v>
      </c>
      <c r="B23" s="7">
        <f t="shared" ca="1" si="0"/>
        <v>1</v>
      </c>
      <c r="C23" s="4">
        <f t="shared" ca="1" si="7"/>
        <v>0.33333333333333331</v>
      </c>
      <c r="D23" s="6">
        <v>41109.462222222224</v>
      </c>
      <c r="E23" s="6">
        <v>41109.506192129629</v>
      </c>
      <c r="F23" s="9">
        <f t="shared" si="1"/>
        <v>0.46222222222422715</v>
      </c>
      <c r="G23" s="9">
        <f t="shared" si="2"/>
        <v>0.50619212962919846</v>
      </c>
      <c r="H23" s="1">
        <f t="shared" ca="1" si="3"/>
        <v>3.7777777775772847E-2</v>
      </c>
      <c r="I23" s="1">
        <f t="shared" ca="1" si="4"/>
        <v>3.7777777775772847E-2</v>
      </c>
      <c r="J23" s="13">
        <f t="shared" si="5"/>
        <v>4</v>
      </c>
      <c r="K23" s="13">
        <f t="shared" si="6"/>
        <v>4</v>
      </c>
      <c r="M23" s="41">
        <f t="shared" si="8"/>
        <v>3.7777777775772903E-2</v>
      </c>
      <c r="N23" s="42"/>
    </row>
    <row r="24" spans="1:14">
      <c r="A24" s="11">
        <v>4.4189814812853001E-2</v>
      </c>
      <c r="B24" s="7">
        <f t="shared" ca="1" si="0"/>
        <v>1</v>
      </c>
      <c r="C24" s="4">
        <f t="shared" ca="1" si="7"/>
        <v>0.33333333333333331</v>
      </c>
      <c r="D24" s="6">
        <v>41100.667962962965</v>
      </c>
      <c r="E24" s="6">
        <v>41100.712152777778</v>
      </c>
      <c r="F24" s="9">
        <f t="shared" si="1"/>
        <v>0.66796296296524815</v>
      </c>
      <c r="G24" s="9">
        <f t="shared" si="2"/>
        <v>0.71215277777810115</v>
      </c>
      <c r="H24" s="1">
        <f t="shared" ca="1" si="3"/>
        <v>4.4189814812853057E-2</v>
      </c>
      <c r="I24" s="1">
        <f t="shared" ca="1" si="4"/>
        <v>4.4189814812853057E-2</v>
      </c>
      <c r="J24" s="13">
        <f t="shared" si="5"/>
        <v>2</v>
      </c>
      <c r="K24" s="13">
        <f t="shared" si="6"/>
        <v>2</v>
      </c>
      <c r="M24" s="41">
        <f t="shared" si="8"/>
        <v>4.4189814812852946E-2</v>
      </c>
      <c r="N24" s="42"/>
    </row>
    <row r="25" spans="1:14">
      <c r="A25" s="11">
        <v>4.5868055553000886E-2</v>
      </c>
      <c r="B25" s="7">
        <f t="shared" ca="1" si="0"/>
        <v>1</v>
      </c>
      <c r="C25" s="4">
        <f t="shared" ca="1" si="7"/>
        <v>0.33333333333333331</v>
      </c>
      <c r="D25" s="6">
        <v>41103.413819444446</v>
      </c>
      <c r="E25" s="6">
        <v>41103.459687499999</v>
      </c>
      <c r="F25" s="9">
        <f t="shared" si="1"/>
        <v>0.41381944444583496</v>
      </c>
      <c r="G25" s="9">
        <f t="shared" si="2"/>
        <v>0.45968749999883585</v>
      </c>
      <c r="H25" s="1">
        <f t="shared" ca="1" si="3"/>
        <v>4.5868055553000886E-2</v>
      </c>
      <c r="I25" s="1">
        <f t="shared" ca="1" si="4"/>
        <v>4.5868055553000886E-2</v>
      </c>
      <c r="J25" s="13">
        <f t="shared" si="5"/>
        <v>5</v>
      </c>
      <c r="K25" s="13">
        <f t="shared" si="6"/>
        <v>5</v>
      </c>
      <c r="M25" s="41">
        <f t="shared" si="8"/>
        <v>4.5868055553000942E-2</v>
      </c>
      <c r="N25" s="42"/>
    </row>
    <row r="26" spans="1:14">
      <c r="A26" s="11">
        <v>4.670138889196096E-2</v>
      </c>
      <c r="B26" s="7">
        <f t="shared" ca="1" si="0"/>
        <v>1</v>
      </c>
      <c r="C26" s="4">
        <f t="shared" ca="1" si="7"/>
        <v>0.33333333333333331</v>
      </c>
      <c r="D26" s="6">
        <v>41100.501076388886</v>
      </c>
      <c r="E26" s="6">
        <v>41100.547777777778</v>
      </c>
      <c r="F26" s="9">
        <f t="shared" si="1"/>
        <v>0.50107638888584916</v>
      </c>
      <c r="G26" s="9">
        <f t="shared" si="2"/>
        <v>0.54777777777781012</v>
      </c>
      <c r="H26" s="1">
        <f t="shared" ca="1" si="3"/>
        <v>6.1111111111434857E-3</v>
      </c>
      <c r="I26" s="1">
        <f t="shared" ca="1" si="4"/>
        <v>6.1111111111434857E-3</v>
      </c>
      <c r="J26" s="13">
        <f t="shared" si="5"/>
        <v>2</v>
      </c>
      <c r="K26" s="13">
        <f t="shared" si="6"/>
        <v>2</v>
      </c>
      <c r="M26" s="41">
        <f t="shared" si="8"/>
        <v>6.1111111111434302E-3</v>
      </c>
      <c r="N26" s="42"/>
    </row>
    <row r="27" spans="1:14">
      <c r="A27" s="11">
        <v>4.6886574076779652E-2</v>
      </c>
      <c r="B27" s="7">
        <f t="shared" ca="1" si="0"/>
        <v>1</v>
      </c>
      <c r="C27" s="4">
        <f t="shared" ca="1" si="7"/>
        <v>0.33333333333333331</v>
      </c>
      <c r="D27" s="6">
        <v>41099.579513888886</v>
      </c>
      <c r="E27" s="6">
        <v>41099.626400462963</v>
      </c>
      <c r="F27" s="9">
        <f t="shared" si="1"/>
        <v>0.57951388888614019</v>
      </c>
      <c r="G27" s="9">
        <f t="shared" si="2"/>
        <v>0.62640046296291985</v>
      </c>
      <c r="H27" s="1">
        <f t="shared" ca="1" si="3"/>
        <v>4.6886574076779708E-2</v>
      </c>
      <c r="I27" s="1">
        <f t="shared" ca="1" si="4"/>
        <v>4.6886574076779708E-2</v>
      </c>
      <c r="J27" s="13">
        <f t="shared" si="5"/>
        <v>1</v>
      </c>
      <c r="K27" s="13">
        <f t="shared" si="6"/>
        <v>1</v>
      </c>
      <c r="M27" s="41">
        <f t="shared" si="8"/>
        <v>4.6886574076779597E-2</v>
      </c>
      <c r="N27" s="42"/>
    </row>
    <row r="28" spans="1:14">
      <c r="A28" s="11">
        <v>4.962962962599704E-2</v>
      </c>
      <c r="B28" s="7">
        <f t="shared" ca="1" si="0"/>
        <v>1</v>
      </c>
      <c r="C28" s="4">
        <f t="shared" ca="1" si="7"/>
        <v>0.33333333333333331</v>
      </c>
      <c r="D28" s="6">
        <v>41101.468391203707</v>
      </c>
      <c r="E28" s="6">
        <v>41101.518020833333</v>
      </c>
      <c r="F28" s="9">
        <f t="shared" si="1"/>
        <v>0.46839120370714227</v>
      </c>
      <c r="G28" s="9">
        <f t="shared" si="2"/>
        <v>0.51802083333313931</v>
      </c>
      <c r="H28" s="1">
        <f t="shared" ca="1" si="3"/>
        <v>3.1608796292857733E-2</v>
      </c>
      <c r="I28" s="1">
        <f t="shared" ca="1" si="4"/>
        <v>3.1608796292857733E-2</v>
      </c>
      <c r="J28" s="13">
        <f t="shared" si="5"/>
        <v>3</v>
      </c>
      <c r="K28" s="13">
        <f t="shared" si="6"/>
        <v>3</v>
      </c>
      <c r="M28" s="41">
        <f t="shared" si="8"/>
        <v>3.1608796292857788E-2</v>
      </c>
      <c r="N28" s="42"/>
    </row>
    <row r="29" spans="1:14">
      <c r="A29" s="11">
        <v>4.9918981487280689E-2</v>
      </c>
      <c r="B29" s="7">
        <f t="shared" ca="1" si="0"/>
        <v>1</v>
      </c>
      <c r="C29" s="4">
        <f t="shared" ca="1" si="7"/>
        <v>0.33333333333333331</v>
      </c>
      <c r="D29" s="6">
        <v>41094.41915509259</v>
      </c>
      <c r="E29" s="6">
        <v>41094.469074074077</v>
      </c>
      <c r="F29" s="9">
        <f t="shared" si="1"/>
        <v>0.41915509258979</v>
      </c>
      <c r="G29" s="9">
        <f t="shared" si="2"/>
        <v>0.46907407407707069</v>
      </c>
      <c r="H29" s="1">
        <f t="shared" ca="1" si="3"/>
        <v>4.9918981487280689E-2</v>
      </c>
      <c r="I29" s="1">
        <f t="shared" ca="1" si="4"/>
        <v>4.9918981487280689E-2</v>
      </c>
      <c r="J29" s="13">
        <f t="shared" si="5"/>
        <v>3</v>
      </c>
      <c r="K29" s="13">
        <f t="shared" si="6"/>
        <v>3</v>
      </c>
      <c r="M29" s="41">
        <f t="shared" si="8"/>
        <v>4.9918981487280745E-2</v>
      </c>
      <c r="N29" s="42"/>
    </row>
    <row r="30" spans="1:14">
      <c r="A30" s="11">
        <v>5.0902777773444541E-2</v>
      </c>
      <c r="B30" s="7">
        <f t="shared" ca="1" si="0"/>
        <v>1</v>
      </c>
      <c r="C30" s="4">
        <f t="shared" ca="1" si="7"/>
        <v>0.33333333333333331</v>
      </c>
      <c r="D30" s="6">
        <v>41102.616851851853</v>
      </c>
      <c r="E30" s="6">
        <v>41102.667754629627</v>
      </c>
      <c r="F30" s="9">
        <f t="shared" si="1"/>
        <v>0.61685185185342561</v>
      </c>
      <c r="G30" s="9">
        <f t="shared" si="2"/>
        <v>0.66775462962687016</v>
      </c>
      <c r="H30" s="1">
        <f t="shared" ca="1" si="3"/>
        <v>5.0902777773444596E-2</v>
      </c>
      <c r="I30" s="1">
        <f t="shared" ca="1" si="4"/>
        <v>5.0902777773444596E-2</v>
      </c>
      <c r="J30" s="13">
        <f t="shared" si="5"/>
        <v>4</v>
      </c>
      <c r="K30" s="13">
        <f t="shared" si="6"/>
        <v>4</v>
      </c>
      <c r="M30" s="41">
        <f t="shared" si="8"/>
        <v>5.0902777773444485E-2</v>
      </c>
      <c r="N30" s="42"/>
    </row>
    <row r="31" spans="1:14">
      <c r="A31" s="11">
        <v>5.3611111106874887E-2</v>
      </c>
      <c r="B31" s="7">
        <f t="shared" ca="1" si="0"/>
        <v>1</v>
      </c>
      <c r="C31" s="4">
        <f t="shared" ca="1" si="7"/>
        <v>0.33333333333333331</v>
      </c>
      <c r="D31" s="6">
        <v>41100.658252314817</v>
      </c>
      <c r="E31" s="6">
        <v>41100.711863425924</v>
      </c>
      <c r="F31" s="9">
        <f t="shared" si="1"/>
        <v>0.65825231481721858</v>
      </c>
      <c r="G31" s="9">
        <f t="shared" si="2"/>
        <v>0.71186342592409346</v>
      </c>
      <c r="H31" s="1">
        <f t="shared" ca="1" si="3"/>
        <v>5.3611111106874942E-2</v>
      </c>
      <c r="I31" s="1">
        <f t="shared" ca="1" si="4"/>
        <v>5.3611111106874942E-2</v>
      </c>
      <c r="J31" s="13">
        <f t="shared" si="5"/>
        <v>2</v>
      </c>
      <c r="K31" s="13">
        <f t="shared" si="6"/>
        <v>2</v>
      </c>
      <c r="M31" s="41">
        <f t="shared" si="8"/>
        <v>5.3611111106874831E-2</v>
      </c>
      <c r="N31" s="42"/>
    </row>
    <row r="32" spans="1:14">
      <c r="A32" s="11">
        <v>5.5185185185109731E-2</v>
      </c>
      <c r="B32" s="7">
        <f t="shared" ca="1" si="0"/>
        <v>1</v>
      </c>
      <c r="C32" s="4">
        <f t="shared" ca="1" si="7"/>
        <v>0.33333333333333331</v>
      </c>
      <c r="D32" s="6">
        <v>41115.403564814813</v>
      </c>
      <c r="E32" s="6">
        <v>41115.458749999998</v>
      </c>
      <c r="F32" s="9">
        <f t="shared" si="1"/>
        <v>0.403564814812853</v>
      </c>
      <c r="G32" s="9">
        <f t="shared" si="2"/>
        <v>0.45874999999796273</v>
      </c>
      <c r="H32" s="1">
        <f t="shared" ca="1" si="3"/>
        <v>5.5185185185109731E-2</v>
      </c>
      <c r="I32" s="1">
        <f t="shared" ca="1" si="4"/>
        <v>5.5185185185109731E-2</v>
      </c>
      <c r="J32" s="13">
        <f t="shared" si="5"/>
        <v>3</v>
      </c>
      <c r="K32" s="13">
        <f t="shared" si="6"/>
        <v>3</v>
      </c>
      <c r="M32" s="41">
        <f t="shared" si="8"/>
        <v>5.5185185185109786E-2</v>
      </c>
      <c r="N32" s="42"/>
    </row>
    <row r="33" spans="1:14">
      <c r="A33" s="11">
        <v>5.9479166666278616E-2</v>
      </c>
      <c r="B33" s="7">
        <f t="shared" ca="1" si="0"/>
        <v>1</v>
      </c>
      <c r="C33" s="4">
        <f t="shared" ca="1" si="7"/>
        <v>0.33333333333333331</v>
      </c>
      <c r="D33" s="6">
        <v>41109.408032407409</v>
      </c>
      <c r="E33" s="6">
        <v>41109.467511574076</v>
      </c>
      <c r="F33" s="9">
        <f t="shared" si="1"/>
        <v>0.40803240740933688</v>
      </c>
      <c r="G33" s="9">
        <f t="shared" si="2"/>
        <v>0.4675115740756155</v>
      </c>
      <c r="H33" s="1">
        <f t="shared" ca="1" si="3"/>
        <v>5.9479166666278616E-2</v>
      </c>
      <c r="I33" s="1">
        <f t="shared" ca="1" si="4"/>
        <v>5.9479166666278616E-2</v>
      </c>
      <c r="J33" s="13">
        <f t="shared" si="5"/>
        <v>4</v>
      </c>
      <c r="K33" s="13">
        <f t="shared" si="6"/>
        <v>4</v>
      </c>
      <c r="M33" s="41">
        <f t="shared" si="8"/>
        <v>5.9479166666278671E-2</v>
      </c>
      <c r="N33" s="42"/>
    </row>
    <row r="34" spans="1:14">
      <c r="A34" s="11">
        <v>6.0185185182490386E-2</v>
      </c>
      <c r="B34" s="7">
        <f t="shared" ca="1" si="0"/>
        <v>1</v>
      </c>
      <c r="C34" s="4">
        <f t="shared" ca="1" si="7"/>
        <v>0.33333333333333331</v>
      </c>
      <c r="D34" s="6">
        <v>41110.401712962965</v>
      </c>
      <c r="E34" s="6">
        <v>41110.461898148147</v>
      </c>
      <c r="F34" s="9">
        <f t="shared" si="1"/>
        <v>0.40171296296466608</v>
      </c>
      <c r="G34" s="9">
        <f t="shared" si="2"/>
        <v>0.46189814814715646</v>
      </c>
      <c r="H34" s="1">
        <f t="shared" ca="1" si="3"/>
        <v>6.0185185182490386E-2</v>
      </c>
      <c r="I34" s="1">
        <f t="shared" ca="1" si="4"/>
        <v>6.0185185182490386E-2</v>
      </c>
      <c r="J34" s="13">
        <f t="shared" si="5"/>
        <v>5</v>
      </c>
      <c r="K34" s="13">
        <f t="shared" si="6"/>
        <v>5</v>
      </c>
      <c r="M34" s="41">
        <f t="shared" si="8"/>
        <v>6.0185185182490442E-2</v>
      </c>
      <c r="N34" s="42"/>
    </row>
    <row r="35" spans="1:14">
      <c r="A35" s="11">
        <v>6.3587962962628808E-2</v>
      </c>
      <c r="B35" s="7">
        <f t="shared" ca="1" si="0"/>
        <v>1</v>
      </c>
      <c r="C35" s="4">
        <f t="shared" ca="1" si="7"/>
        <v>0.33333333333333331</v>
      </c>
      <c r="D35" s="6">
        <v>41114.57234953704</v>
      </c>
      <c r="E35" s="6">
        <v>41114.635937500003</v>
      </c>
      <c r="F35" s="9">
        <f t="shared" si="1"/>
        <v>0.57234953704028158</v>
      </c>
      <c r="G35" s="9">
        <f t="shared" si="2"/>
        <v>0.63593750000291038</v>
      </c>
      <c r="H35" s="1">
        <f t="shared" ca="1" si="3"/>
        <v>6.3587962962628863E-2</v>
      </c>
      <c r="I35" s="1">
        <f t="shared" ca="1" si="4"/>
        <v>6.3587962962628863E-2</v>
      </c>
      <c r="J35" s="13">
        <f t="shared" si="5"/>
        <v>2</v>
      </c>
      <c r="K35" s="13">
        <f t="shared" si="6"/>
        <v>2</v>
      </c>
      <c r="M35" s="41">
        <f t="shared" si="8"/>
        <v>6.3587962962628752E-2</v>
      </c>
      <c r="N35" s="42"/>
    </row>
    <row r="36" spans="1:14">
      <c r="A36" s="10">
        <v>6.4884259256359655E-2</v>
      </c>
      <c r="B36" s="7">
        <f t="shared" ref="B36:B67" ca="1" si="9">NETWORKDAYS(D36,IF(E36="",TODAY(),E36))</f>
        <v>1</v>
      </c>
      <c r="C36" s="4">
        <f t="shared" ref="C36:C67" ca="1" si="10">$C$1*B36</f>
        <v>0.33333333333333331</v>
      </c>
      <c r="D36" s="6">
        <v>41102.353530092594</v>
      </c>
      <c r="E36" s="6">
        <v>41102.418414351851</v>
      </c>
      <c r="F36" s="9">
        <f t="shared" ref="F36:F67" si="11">MOD(D36,1)</f>
        <v>0.35353009259415558</v>
      </c>
      <c r="G36" s="9">
        <f t="shared" ref="G36:G67" si="12">MOD(E36,1)</f>
        <v>0.41841435185051523</v>
      </c>
      <c r="H36" s="1">
        <f t="shared" ref="H36:H67" ca="1" si="13">C36-IF((OR(WEEKDAY(D36)=1,WEEKDAY(D36)=7)),0,(IF(MOD(D36,1)&lt;$E$1,0,(IF(AND($E$1&lt;MOD(D36,1),MOD(D36,1)&lt;$E$2),MOD(D36,1)-$E$1,(IF(AND($E$2&lt;MOD(D36,1),MOD(D36,1)&lt;$F$2),$E$2-$E$1,(IF(AND($F$2&lt;MOD(D36,1),MOD(D36,1)&lt;$F$1),$E$2-$E$1+MOD(D36,1)-$F$2,(IF(MOD(D36,1)&gt;$F$1,$C$1)))))))))))-IF((OR(WEEKDAY(IF(E36="",TODAY(),E36))=1,WEEKDAY(IF(E36="",TODAY(),E36))=7)),0,(IF(MOD(IF(E36="",TODAY(),E36),1)&lt;$E$1,$C$1,(IF(AND($E$1&lt;MOD(IF(E36="",TODAY(),E36),1),MOD(IF(E36="",TODAY(),E36),1)&lt;$E$2),$F$1-$F$2+$E$2-MOD(IF(E36="",TODAY(),E36),1),(IF(AND($E$2&lt;MOD(IF(E36="",TODAY(),E36),1),MOD(IF(E36="",TODAY(),E36),1)&lt;$F$2),$F$1-$F$2,(IF(AND($F$2&lt;MOD(IF(E36="",TODAY(),E36),1),MOD(IF(E36="",TODAY(),E36),1)&lt;$F$1),$F$1-MOD(IF(E36="",TODAY(),E36),1),(IF(MOD(IF(E36="",TODAY(),E36),1)&gt;$F$1,0)))))))))))</f>
        <v>6.4247685183848546E-2</v>
      </c>
      <c r="I36" s="1">
        <f t="shared" ref="I36:I67" ca="1" si="14">C36-(IF(F36&lt;$E$1,0,(IF(AND($E$1&lt;F36,F36&lt;$E$2),F36-$E$1,(IF(AND($E$2&lt;F36,F36&lt;$F$2),$E$2-$E$1,(IF(AND($F$2&lt;F36,F36&lt;$F$1),$E$2-$E$1+F36-$F$2,(IF(F36&gt;$F$1,$C$1))))))))))-(IF(G36&lt;$E$1,$C$1,(IF(AND($E$1&lt;G36,G36&lt;$E$2),$F$1-$F$2+$E$2-G36,(IF(AND($E$2&lt;G36,G36&lt;$F$2),$F$1-$F$2,(IF(AND($F$2&lt;G36,G36&lt;$F$1),$F$1-G36,(IF(G36&gt;$F$1,0))))))))))</f>
        <v>6.4247685183848546E-2</v>
      </c>
      <c r="J36" s="13">
        <f t="shared" ref="J36:J67" si="15">WEEKDAY(D36,2)</f>
        <v>4</v>
      </c>
      <c r="K36" s="13">
        <f t="shared" ref="K36:K67" si="16">WEEKDAY(E36,2)</f>
        <v>4</v>
      </c>
      <c r="M36" s="41">
        <f t="shared" si="8"/>
        <v>6.4247685183848657E-2</v>
      </c>
      <c r="N36" s="42"/>
    </row>
    <row r="37" spans="1:14">
      <c r="A37" s="11">
        <v>6.5451388894871343E-2</v>
      </c>
      <c r="B37" s="7">
        <f t="shared" ca="1" si="9"/>
        <v>1</v>
      </c>
      <c r="C37" s="4">
        <f t="shared" ca="1" si="10"/>
        <v>0.33333333333333331</v>
      </c>
      <c r="D37" s="6">
        <v>41101.426157407404</v>
      </c>
      <c r="E37" s="6">
        <v>41101.491608796299</v>
      </c>
      <c r="F37" s="9">
        <f t="shared" si="11"/>
        <v>0.42615740740438923</v>
      </c>
      <c r="G37" s="9">
        <f t="shared" si="12"/>
        <v>0.49160879629926058</v>
      </c>
      <c r="H37" s="1">
        <f t="shared" ca="1" si="13"/>
        <v>6.5451388894871343E-2</v>
      </c>
      <c r="I37" s="1">
        <f t="shared" ca="1" si="14"/>
        <v>6.5451388894871343E-2</v>
      </c>
      <c r="J37" s="13">
        <f t="shared" si="15"/>
        <v>3</v>
      </c>
      <c r="K37" s="13">
        <f t="shared" si="16"/>
        <v>3</v>
      </c>
      <c r="M37" s="41">
        <f t="shared" si="8"/>
        <v>6.5451388894871398E-2</v>
      </c>
      <c r="N37" s="42"/>
    </row>
    <row r="38" spans="1:14">
      <c r="A38" s="11">
        <v>7.6886574075615499E-2</v>
      </c>
      <c r="B38" s="7">
        <f t="shared" ca="1" si="9"/>
        <v>1</v>
      </c>
      <c r="C38" s="4">
        <f t="shared" ca="1" si="10"/>
        <v>0.33333333333333331</v>
      </c>
      <c r="D38" s="6">
        <v>41086.447777777779</v>
      </c>
      <c r="E38" s="6">
        <v>41086.524664351855</v>
      </c>
      <c r="F38" s="9">
        <f t="shared" si="11"/>
        <v>0.44777777777926531</v>
      </c>
      <c r="G38" s="9">
        <f t="shared" si="12"/>
        <v>0.52466435185488081</v>
      </c>
      <c r="H38" s="1">
        <f t="shared" ca="1" si="13"/>
        <v>5.2222222220734693E-2</v>
      </c>
      <c r="I38" s="1">
        <f t="shared" ca="1" si="14"/>
        <v>5.2222222220734693E-2</v>
      </c>
      <c r="J38" s="13">
        <f t="shared" si="15"/>
        <v>2</v>
      </c>
      <c r="K38" s="13">
        <f t="shared" si="16"/>
        <v>2</v>
      </c>
      <c r="M38" s="41">
        <f t="shared" si="8"/>
        <v>5.2222222220734749E-2</v>
      </c>
      <c r="N38" s="42"/>
    </row>
    <row r="39" spans="1:14">
      <c r="A39" s="11">
        <v>8.0995370364689734E-2</v>
      </c>
      <c r="B39" s="7">
        <f t="shared" ca="1" si="9"/>
        <v>1</v>
      </c>
      <c r="C39" s="4">
        <f t="shared" ca="1" si="10"/>
        <v>0.33333333333333331</v>
      </c>
      <c r="D39" s="6">
        <v>41110.382696759261</v>
      </c>
      <c r="E39" s="6">
        <v>41110.463692129626</v>
      </c>
      <c r="F39" s="9">
        <f t="shared" si="11"/>
        <v>0.38269675926130731</v>
      </c>
      <c r="G39" s="9">
        <f t="shared" si="12"/>
        <v>0.46369212962599704</v>
      </c>
      <c r="H39" s="1">
        <f t="shared" ca="1" si="13"/>
        <v>8.0995370364689734E-2</v>
      </c>
      <c r="I39" s="1">
        <f t="shared" ca="1" si="14"/>
        <v>8.0995370364689734E-2</v>
      </c>
      <c r="J39" s="13">
        <f t="shared" si="15"/>
        <v>5</v>
      </c>
      <c r="K39" s="13">
        <f t="shared" si="16"/>
        <v>5</v>
      </c>
      <c r="M39" s="41">
        <f t="shared" si="8"/>
        <v>8.0995370364689789E-2</v>
      </c>
      <c r="N39" s="42"/>
    </row>
    <row r="40" spans="1:14">
      <c r="A40" s="11">
        <v>8.2361111111822538E-2</v>
      </c>
      <c r="B40" s="7">
        <f t="shared" ca="1" si="9"/>
        <v>1</v>
      </c>
      <c r="C40" s="4">
        <f t="shared" ca="1" si="10"/>
        <v>0.33333333333333331</v>
      </c>
      <c r="D40" s="6">
        <v>41096.587453703702</v>
      </c>
      <c r="E40" s="6">
        <v>41096.669814814813</v>
      </c>
      <c r="F40" s="9">
        <f t="shared" si="11"/>
        <v>0.58745370370161254</v>
      </c>
      <c r="G40" s="9">
        <f t="shared" si="12"/>
        <v>0.66981481481343508</v>
      </c>
      <c r="H40" s="1">
        <f t="shared" ca="1" si="13"/>
        <v>8.2361111111822594E-2</v>
      </c>
      <c r="I40" s="1">
        <f t="shared" ca="1" si="14"/>
        <v>8.2361111111822594E-2</v>
      </c>
      <c r="J40" s="13">
        <f t="shared" si="15"/>
        <v>5</v>
      </c>
      <c r="K40" s="13">
        <f t="shared" si="16"/>
        <v>5</v>
      </c>
      <c r="M40" s="41">
        <f t="shared" si="8"/>
        <v>8.2361111111822483E-2</v>
      </c>
      <c r="N40" s="42"/>
    </row>
    <row r="41" spans="1:14">
      <c r="A41" s="11">
        <v>8.4363425929041114E-2</v>
      </c>
      <c r="B41" s="7">
        <f t="shared" ca="1" si="9"/>
        <v>1</v>
      </c>
      <c r="C41" s="4">
        <f t="shared" ca="1" si="10"/>
        <v>0.33333333333333331</v>
      </c>
      <c r="D41" s="6">
        <v>41102.498217592591</v>
      </c>
      <c r="E41" s="6">
        <v>41102.58258101852</v>
      </c>
      <c r="F41" s="9">
        <f t="shared" si="11"/>
        <v>0.49821759259066312</v>
      </c>
      <c r="G41" s="9">
        <f t="shared" si="12"/>
        <v>0.58258101851970423</v>
      </c>
      <c r="H41" s="1">
        <f t="shared" ca="1" si="13"/>
        <v>4.2696759262374484E-2</v>
      </c>
      <c r="I41" s="1">
        <f t="shared" ca="1" si="14"/>
        <v>4.2696759262374484E-2</v>
      </c>
      <c r="J41" s="13">
        <f t="shared" si="15"/>
        <v>4</v>
      </c>
      <c r="K41" s="13">
        <f t="shared" si="16"/>
        <v>4</v>
      </c>
      <c r="M41" s="41">
        <f t="shared" si="8"/>
        <v>4.2696759262374429E-2</v>
      </c>
      <c r="N41" s="42"/>
    </row>
    <row r="42" spans="1:14">
      <c r="A42" s="11">
        <v>8.6053240745968651E-2</v>
      </c>
      <c r="B42" s="7">
        <f t="shared" ca="1" si="9"/>
        <v>1</v>
      </c>
      <c r="C42" s="4">
        <f t="shared" ca="1" si="10"/>
        <v>0.33333333333333331</v>
      </c>
      <c r="D42" s="6">
        <v>41102.443622685183</v>
      </c>
      <c r="E42" s="6">
        <v>41102.529675925929</v>
      </c>
      <c r="F42" s="9">
        <f t="shared" si="11"/>
        <v>0.44362268518307246</v>
      </c>
      <c r="G42" s="9">
        <f t="shared" si="12"/>
        <v>0.52967592592904111</v>
      </c>
      <c r="H42" s="1">
        <f t="shared" ca="1" si="13"/>
        <v>5.6377314816927537E-2</v>
      </c>
      <c r="I42" s="1">
        <f t="shared" ca="1" si="14"/>
        <v>5.6377314816927537E-2</v>
      </c>
      <c r="J42" s="13">
        <f t="shared" si="15"/>
        <v>4</v>
      </c>
      <c r="K42" s="13">
        <f t="shared" si="16"/>
        <v>4</v>
      </c>
      <c r="M42" s="41">
        <f t="shared" si="8"/>
        <v>5.6377314816927593E-2</v>
      </c>
      <c r="N42" s="42"/>
    </row>
    <row r="43" spans="1:14">
      <c r="A43" s="10">
        <v>8.9710648149775807E-2</v>
      </c>
      <c r="B43" s="7">
        <f t="shared" ca="1" si="9"/>
        <v>1</v>
      </c>
      <c r="C43" s="4">
        <f t="shared" ca="1" si="10"/>
        <v>0.33333333333333331</v>
      </c>
      <c r="D43" s="6">
        <v>41109.340416666666</v>
      </c>
      <c r="E43" s="6">
        <v>41109.430127314816</v>
      </c>
      <c r="F43" s="9">
        <f t="shared" si="11"/>
        <v>0.34041666666598758</v>
      </c>
      <c r="G43" s="9">
        <f t="shared" si="12"/>
        <v>0.43012731481576338</v>
      </c>
      <c r="H43" s="1">
        <f t="shared" ca="1" si="13"/>
        <v>7.5960648149096699E-2</v>
      </c>
      <c r="I43" s="1">
        <f t="shared" ca="1" si="14"/>
        <v>7.5960648149096699E-2</v>
      </c>
      <c r="J43" s="13">
        <f t="shared" si="15"/>
        <v>4</v>
      </c>
      <c r="K43" s="13">
        <f t="shared" si="16"/>
        <v>4</v>
      </c>
      <c r="M43" s="41">
        <f t="shared" si="8"/>
        <v>7.596064814909681E-2</v>
      </c>
      <c r="N43" s="42"/>
    </row>
    <row r="44" spans="1:14">
      <c r="A44" s="11">
        <v>9.3831018515629694E-2</v>
      </c>
      <c r="B44" s="7">
        <f t="shared" ca="1" si="9"/>
        <v>1</v>
      </c>
      <c r="C44" s="4">
        <f t="shared" ca="1" si="10"/>
        <v>0.33333333333333331</v>
      </c>
      <c r="D44" s="6">
        <v>41109.48300925926</v>
      </c>
      <c r="E44" s="6">
        <v>41109.576840277776</v>
      </c>
      <c r="F44" s="9">
        <f t="shared" si="11"/>
        <v>0.48300925926014315</v>
      </c>
      <c r="G44" s="9">
        <f t="shared" si="12"/>
        <v>0.57684027777577285</v>
      </c>
      <c r="H44" s="1">
        <f t="shared" ca="1" si="13"/>
        <v>5.2164351848963064E-2</v>
      </c>
      <c r="I44" s="1">
        <f t="shared" ca="1" si="14"/>
        <v>5.2164351848963064E-2</v>
      </c>
      <c r="J44" s="13">
        <f t="shared" si="15"/>
        <v>4</v>
      </c>
      <c r="K44" s="13">
        <f t="shared" si="16"/>
        <v>4</v>
      </c>
      <c r="M44" s="41">
        <f t="shared" si="8"/>
        <v>5.2164351848963009E-2</v>
      </c>
      <c r="N44" s="42"/>
    </row>
    <row r="45" spans="1:14">
      <c r="A45" s="11">
        <v>9.449074073927477E-2</v>
      </c>
      <c r="B45" s="7">
        <f t="shared" ca="1" si="9"/>
        <v>1</v>
      </c>
      <c r="C45" s="4">
        <f t="shared" ca="1" si="10"/>
        <v>0.33333333333333331</v>
      </c>
      <c r="D45" s="6">
        <v>41099.364016203705</v>
      </c>
      <c r="E45" s="6">
        <v>41099.458506944444</v>
      </c>
      <c r="F45" s="9">
        <f t="shared" si="11"/>
        <v>0.36401620370452292</v>
      </c>
      <c r="G45" s="9">
        <f t="shared" si="12"/>
        <v>0.45850694444379769</v>
      </c>
      <c r="H45" s="1">
        <f t="shared" ca="1" si="13"/>
        <v>9.449074073927477E-2</v>
      </c>
      <c r="I45" s="1">
        <f t="shared" ca="1" si="14"/>
        <v>9.449074073927477E-2</v>
      </c>
      <c r="J45" s="13">
        <f t="shared" si="15"/>
        <v>1</v>
      </c>
      <c r="K45" s="13">
        <f t="shared" si="16"/>
        <v>1</v>
      </c>
      <c r="M45" s="41">
        <f t="shared" si="8"/>
        <v>9.4490740739274826E-2</v>
      </c>
      <c r="N45" s="42"/>
    </row>
    <row r="46" spans="1:14">
      <c r="A46" s="11">
        <v>9.5381944447581191E-2</v>
      </c>
      <c r="B46" s="7">
        <f t="shared" ca="1" si="9"/>
        <v>1</v>
      </c>
      <c r="C46" s="4">
        <f t="shared" ca="1" si="10"/>
        <v>0.33333333333333331</v>
      </c>
      <c r="D46" s="6">
        <v>41115.41915509259</v>
      </c>
      <c r="E46" s="6">
        <v>41115.514537037037</v>
      </c>
      <c r="F46" s="9">
        <f t="shared" si="11"/>
        <v>0.41915509258979</v>
      </c>
      <c r="G46" s="9">
        <f t="shared" si="12"/>
        <v>0.51453703703737119</v>
      </c>
      <c r="H46" s="1">
        <f t="shared" ca="1" si="13"/>
        <v>8.0844907410209998E-2</v>
      </c>
      <c r="I46" s="1">
        <f t="shared" ca="1" si="14"/>
        <v>8.0844907410209998E-2</v>
      </c>
      <c r="J46" s="13">
        <f t="shared" si="15"/>
        <v>3</v>
      </c>
      <c r="K46" s="13">
        <f t="shared" si="16"/>
        <v>3</v>
      </c>
      <c r="M46" s="41">
        <f t="shared" si="8"/>
        <v>8.0844907410210054E-2</v>
      </c>
      <c r="N46" s="42"/>
    </row>
    <row r="47" spans="1:14">
      <c r="A47" s="11">
        <v>9.6076388894289266E-2</v>
      </c>
      <c r="B47" s="7">
        <f t="shared" ca="1" si="9"/>
        <v>1</v>
      </c>
      <c r="C47" s="4">
        <f t="shared" ca="1" si="10"/>
        <v>0.33333333333333331</v>
      </c>
      <c r="D47" s="6">
        <v>41103.463009259256</v>
      </c>
      <c r="E47" s="6">
        <v>41103.55908564815</v>
      </c>
      <c r="F47" s="9">
        <f t="shared" si="11"/>
        <v>0.46300925925606862</v>
      </c>
      <c r="G47" s="9">
        <f t="shared" si="12"/>
        <v>0.55908564815035788</v>
      </c>
      <c r="H47" s="1">
        <f t="shared" ca="1" si="13"/>
        <v>5.4409722227622637E-2</v>
      </c>
      <c r="I47" s="1">
        <f t="shared" ca="1" si="14"/>
        <v>5.4409722227622637E-2</v>
      </c>
      <c r="J47" s="13">
        <f t="shared" si="15"/>
        <v>5</v>
      </c>
      <c r="K47" s="13">
        <f t="shared" si="16"/>
        <v>5</v>
      </c>
      <c r="M47" s="41">
        <f t="shared" si="8"/>
        <v>5.4409722227622581E-2</v>
      </c>
      <c r="N47" s="42"/>
    </row>
    <row r="48" spans="1:14">
      <c r="A48" s="10">
        <v>9.6527777779556345E-2</v>
      </c>
      <c r="B48" s="7">
        <f t="shared" ca="1" si="9"/>
        <v>1</v>
      </c>
      <c r="C48" s="4">
        <f t="shared" ca="1" si="10"/>
        <v>0.33333333333333331</v>
      </c>
      <c r="D48" s="6">
        <v>41110.330393518518</v>
      </c>
      <c r="E48" s="6">
        <v>41110.426921296297</v>
      </c>
      <c r="F48" s="9">
        <f t="shared" si="11"/>
        <v>0.33039351851766696</v>
      </c>
      <c r="G48" s="9">
        <f t="shared" si="12"/>
        <v>0.42692129629722331</v>
      </c>
      <c r="H48" s="1">
        <f t="shared" ca="1" si="13"/>
        <v>7.2754629630556622E-2</v>
      </c>
      <c r="I48" s="1">
        <f t="shared" ca="1" si="14"/>
        <v>7.2754629630556622E-2</v>
      </c>
      <c r="J48" s="13">
        <f t="shared" si="15"/>
        <v>5</v>
      </c>
      <c r="K48" s="13">
        <f t="shared" si="16"/>
        <v>5</v>
      </c>
      <c r="M48" s="41">
        <f t="shared" si="8"/>
        <v>7.2754629630556733E-2</v>
      </c>
      <c r="N48" s="42"/>
    </row>
    <row r="49" spans="1:14">
      <c r="A49" s="11">
        <v>9.7129629626579117E-2</v>
      </c>
      <c r="B49" s="7">
        <f t="shared" ca="1" si="9"/>
        <v>1</v>
      </c>
      <c r="C49" s="4">
        <f t="shared" ca="1" si="10"/>
        <v>0.33333333333333331</v>
      </c>
      <c r="D49" s="6">
        <v>41110.395578703705</v>
      </c>
      <c r="E49" s="6">
        <v>41110.492708333331</v>
      </c>
      <c r="F49" s="9">
        <f t="shared" si="11"/>
        <v>0.39557870370481396</v>
      </c>
      <c r="G49" s="9">
        <f t="shared" si="12"/>
        <v>0.49270833333139308</v>
      </c>
      <c r="H49" s="1">
        <f t="shared" ca="1" si="13"/>
        <v>9.7129629626579117E-2</v>
      </c>
      <c r="I49" s="1">
        <f t="shared" ca="1" si="14"/>
        <v>9.7129629626579117E-2</v>
      </c>
      <c r="J49" s="13">
        <f t="shared" si="15"/>
        <v>5</v>
      </c>
      <c r="K49" s="13">
        <f t="shared" si="16"/>
        <v>5</v>
      </c>
      <c r="M49" s="41">
        <f t="shared" si="8"/>
        <v>9.7129629626579173E-2</v>
      </c>
      <c r="N49" s="42"/>
    </row>
    <row r="50" spans="1:14">
      <c r="A50" s="11">
        <v>0.10083333333750488</v>
      </c>
      <c r="B50" s="7">
        <f t="shared" ca="1" si="9"/>
        <v>1</v>
      </c>
      <c r="C50" s="4">
        <f t="shared" ca="1" si="10"/>
        <v>0.33333333333333331</v>
      </c>
      <c r="D50" s="6">
        <v>41092.566874999997</v>
      </c>
      <c r="E50" s="6">
        <v>41092.667708333334</v>
      </c>
      <c r="F50" s="9">
        <f t="shared" si="11"/>
        <v>0.56687499999679858</v>
      </c>
      <c r="G50" s="9">
        <f t="shared" si="12"/>
        <v>0.66770833333430346</v>
      </c>
      <c r="H50" s="1">
        <f t="shared" ca="1" si="13"/>
        <v>0.10083333333750494</v>
      </c>
      <c r="I50" s="1">
        <f t="shared" ca="1" si="14"/>
        <v>0.10083333333750494</v>
      </c>
      <c r="J50" s="13">
        <f t="shared" si="15"/>
        <v>1</v>
      </c>
      <c r="K50" s="13">
        <f t="shared" si="16"/>
        <v>1</v>
      </c>
      <c r="M50" s="41">
        <f t="shared" si="8"/>
        <v>0.10083333333750483</v>
      </c>
      <c r="N50" s="42"/>
    </row>
    <row r="51" spans="1:14">
      <c r="A51" s="11">
        <v>0.10822916666074889</v>
      </c>
      <c r="B51" s="7">
        <f t="shared" ca="1" si="9"/>
        <v>1</v>
      </c>
      <c r="C51" s="4">
        <f t="shared" ca="1" si="10"/>
        <v>0.33333333333333331</v>
      </c>
      <c r="D51" s="6">
        <v>41110.393067129633</v>
      </c>
      <c r="E51" s="6">
        <v>41110.501296296294</v>
      </c>
      <c r="F51" s="9">
        <f t="shared" si="11"/>
        <v>0.39306712963298196</v>
      </c>
      <c r="G51" s="9">
        <f t="shared" si="12"/>
        <v>0.50129629629373085</v>
      </c>
      <c r="H51" s="1">
        <f t="shared" ca="1" si="13"/>
        <v>0.10693287036701804</v>
      </c>
      <c r="I51" s="1">
        <f t="shared" ca="1" si="14"/>
        <v>0.10693287036701804</v>
      </c>
      <c r="J51" s="13">
        <f t="shared" si="15"/>
        <v>5</v>
      </c>
      <c r="K51" s="13">
        <f t="shared" si="16"/>
        <v>5</v>
      </c>
      <c r="M51" s="41">
        <f t="shared" si="8"/>
        <v>0.1069328703670181</v>
      </c>
      <c r="N51" s="42"/>
    </row>
    <row r="52" spans="1:14">
      <c r="A52" s="11">
        <v>0.10909722222277196</v>
      </c>
      <c r="B52" s="7">
        <f t="shared" ca="1" si="9"/>
        <v>1</v>
      </c>
      <c r="C52" s="4">
        <f t="shared" ca="1" si="10"/>
        <v>0.33333333333333331</v>
      </c>
      <c r="D52" s="6">
        <v>41107.427407407406</v>
      </c>
      <c r="E52" s="6">
        <v>41107.536504629628</v>
      </c>
      <c r="F52" s="9">
        <f t="shared" si="11"/>
        <v>0.42740740740555339</v>
      </c>
      <c r="G52" s="9">
        <f t="shared" si="12"/>
        <v>0.53650462962832535</v>
      </c>
      <c r="H52" s="1">
        <f t="shared" ca="1" si="13"/>
        <v>7.2592592594446614E-2</v>
      </c>
      <c r="I52" s="1">
        <f t="shared" ca="1" si="14"/>
        <v>7.2592592594446614E-2</v>
      </c>
      <c r="J52" s="13">
        <f t="shared" si="15"/>
        <v>2</v>
      </c>
      <c r="K52" s="13">
        <f t="shared" si="16"/>
        <v>2</v>
      </c>
      <c r="M52" s="41">
        <f t="shared" si="8"/>
        <v>7.259259259444667E-2</v>
      </c>
      <c r="N52" s="42"/>
    </row>
    <row r="53" spans="1:14">
      <c r="A53" s="11">
        <v>0.10965277777722804</v>
      </c>
      <c r="B53" s="7">
        <f t="shared" ca="1" si="9"/>
        <v>1</v>
      </c>
      <c r="C53" s="4">
        <f t="shared" ca="1" si="10"/>
        <v>0.33333333333333331</v>
      </c>
      <c r="D53" s="6">
        <v>41106.477858796294</v>
      </c>
      <c r="E53" s="6">
        <v>41106.587511574071</v>
      </c>
      <c r="F53" s="9">
        <f t="shared" si="11"/>
        <v>0.47785879629373085</v>
      </c>
      <c r="G53" s="9">
        <f t="shared" si="12"/>
        <v>0.58751157407095889</v>
      </c>
      <c r="H53" s="1">
        <f t="shared" ca="1" si="13"/>
        <v>6.7986111110561409E-2</v>
      </c>
      <c r="I53" s="1">
        <f t="shared" ca="1" si="14"/>
        <v>6.7986111110561409E-2</v>
      </c>
      <c r="J53" s="13">
        <f t="shared" si="15"/>
        <v>1</v>
      </c>
      <c r="K53" s="13">
        <f t="shared" si="16"/>
        <v>1</v>
      </c>
      <c r="M53" s="41">
        <f t="shared" si="8"/>
        <v>6.7986111110561354E-2</v>
      </c>
      <c r="N53" s="42"/>
    </row>
    <row r="54" spans="1:14">
      <c r="A54" s="11">
        <v>0.11295138888817746</v>
      </c>
      <c r="B54" s="7">
        <f t="shared" ca="1" si="9"/>
        <v>1</v>
      </c>
      <c r="C54" s="4">
        <f t="shared" ca="1" si="10"/>
        <v>0.33333333333333331</v>
      </c>
      <c r="D54" s="6">
        <v>41110.389432870368</v>
      </c>
      <c r="E54" s="6">
        <v>41110.502384259256</v>
      </c>
      <c r="F54" s="9">
        <f t="shared" si="11"/>
        <v>0.38943287036818219</v>
      </c>
      <c r="G54" s="9">
        <f t="shared" si="12"/>
        <v>0.50238425925635966</v>
      </c>
      <c r="H54" s="1">
        <f t="shared" ca="1" si="13"/>
        <v>0.11056712963181781</v>
      </c>
      <c r="I54" s="1">
        <f t="shared" ca="1" si="14"/>
        <v>0.11056712963181781</v>
      </c>
      <c r="J54" s="13">
        <f t="shared" si="15"/>
        <v>5</v>
      </c>
      <c r="K54" s="13">
        <f t="shared" si="16"/>
        <v>5</v>
      </c>
      <c r="M54" s="41">
        <f t="shared" si="8"/>
        <v>0.11056712963181786</v>
      </c>
      <c r="N54" s="42"/>
    </row>
    <row r="55" spans="1:14">
      <c r="A55" s="11">
        <v>0.11370370369695593</v>
      </c>
      <c r="B55" s="7">
        <f t="shared" ca="1" si="9"/>
        <v>1</v>
      </c>
      <c r="C55" s="4">
        <f t="shared" ca="1" si="10"/>
        <v>0.33333333333333331</v>
      </c>
      <c r="D55" s="6">
        <v>41092.555821759262</v>
      </c>
      <c r="E55" s="6">
        <v>41092.669525462959</v>
      </c>
      <c r="F55" s="9">
        <f t="shared" si="11"/>
        <v>0.55582175926247146</v>
      </c>
      <c r="G55" s="9">
        <f t="shared" si="12"/>
        <v>0.66952546295942739</v>
      </c>
      <c r="H55" s="1">
        <f t="shared" ca="1" si="13"/>
        <v>0.11370370369695598</v>
      </c>
      <c r="I55" s="1">
        <f t="shared" ca="1" si="14"/>
        <v>0.11370370369695598</v>
      </c>
      <c r="J55" s="13">
        <f t="shared" si="15"/>
        <v>1</v>
      </c>
      <c r="K55" s="13">
        <f t="shared" si="16"/>
        <v>1</v>
      </c>
      <c r="M55" s="41">
        <f t="shared" si="8"/>
        <v>0.11370370369695587</v>
      </c>
      <c r="N55" s="42"/>
    </row>
    <row r="56" spans="1:14">
      <c r="A56" s="11">
        <v>0.11553240740613546</v>
      </c>
      <c r="B56" s="7">
        <f t="shared" ca="1" si="9"/>
        <v>1</v>
      </c>
      <c r="C56" s="4">
        <f t="shared" ca="1" si="10"/>
        <v>0.33333333333333331</v>
      </c>
      <c r="D56" s="6">
        <v>41103.54011574074</v>
      </c>
      <c r="E56" s="6">
        <v>41103.655648148146</v>
      </c>
      <c r="F56" s="9">
        <f t="shared" si="11"/>
        <v>0.54011574073956581</v>
      </c>
      <c r="G56" s="9">
        <f t="shared" si="12"/>
        <v>0.65564814814570127</v>
      </c>
      <c r="H56" s="1">
        <f t="shared" ca="1" si="13"/>
        <v>0.11398148147903464</v>
      </c>
      <c r="I56" s="1">
        <f t="shared" ca="1" si="14"/>
        <v>0.11398148147903464</v>
      </c>
      <c r="J56" s="13">
        <f t="shared" si="15"/>
        <v>5</v>
      </c>
      <c r="K56" s="13">
        <f t="shared" si="16"/>
        <v>5</v>
      </c>
      <c r="M56" s="41">
        <f t="shared" si="8"/>
        <v>0.11398148147903459</v>
      </c>
      <c r="N56" s="42"/>
    </row>
    <row r="57" spans="1:14">
      <c r="A57" s="11">
        <v>0.12311342592875008</v>
      </c>
      <c r="B57" s="7">
        <f t="shared" ca="1" si="9"/>
        <v>1</v>
      </c>
      <c r="C57" s="4">
        <f t="shared" ca="1" si="10"/>
        <v>0.33333333333333331</v>
      </c>
      <c r="D57" s="6">
        <v>41092.439120370371</v>
      </c>
      <c r="E57" s="6">
        <v>41092.5622337963</v>
      </c>
      <c r="F57" s="9">
        <f t="shared" si="11"/>
        <v>0.43912037037080154</v>
      </c>
      <c r="G57" s="9">
        <f t="shared" si="12"/>
        <v>0.56223379629955161</v>
      </c>
      <c r="H57" s="1">
        <f t="shared" ca="1" si="13"/>
        <v>8.1446759262083446E-2</v>
      </c>
      <c r="I57" s="1">
        <f t="shared" ca="1" si="14"/>
        <v>8.1446759262083446E-2</v>
      </c>
      <c r="J57" s="13">
        <f t="shared" si="15"/>
        <v>1</v>
      </c>
      <c r="K57" s="13">
        <f t="shared" si="16"/>
        <v>1</v>
      </c>
      <c r="M57" s="41">
        <f t="shared" si="8"/>
        <v>8.144675926208339E-2</v>
      </c>
      <c r="N57" s="42"/>
    </row>
    <row r="58" spans="1:14">
      <c r="A58" s="10">
        <v>0.13655092592671281</v>
      </c>
      <c r="B58" s="7">
        <f t="shared" ca="1" si="9"/>
        <v>1</v>
      </c>
      <c r="C58" s="4">
        <f t="shared" ca="1" si="10"/>
        <v>0.33333333333333331</v>
      </c>
      <c r="D58" s="6">
        <v>41110.341238425928</v>
      </c>
      <c r="E58" s="6">
        <v>41110.477789351855</v>
      </c>
      <c r="F58" s="9">
        <f t="shared" si="11"/>
        <v>0.341238425928168</v>
      </c>
      <c r="G58" s="9">
        <f t="shared" si="12"/>
        <v>0.47778935185488081</v>
      </c>
      <c r="H58" s="1">
        <f t="shared" ca="1" si="13"/>
        <v>0.12362268518821412</v>
      </c>
      <c r="I58" s="1">
        <f t="shared" ca="1" si="14"/>
        <v>0.12362268518821412</v>
      </c>
      <c r="J58" s="13">
        <f t="shared" si="15"/>
        <v>5</v>
      </c>
      <c r="K58" s="13">
        <f t="shared" si="16"/>
        <v>5</v>
      </c>
      <c r="M58" s="41">
        <f t="shared" si="8"/>
        <v>0.12362268518821423</v>
      </c>
      <c r="N58" s="42"/>
    </row>
    <row r="59" spans="1:14">
      <c r="A59" s="11">
        <v>0.13862268518278142</v>
      </c>
      <c r="B59" s="7">
        <f t="shared" ca="1" si="9"/>
        <v>1</v>
      </c>
      <c r="C59" s="4">
        <f t="shared" ca="1" si="10"/>
        <v>0.33333333333333331</v>
      </c>
      <c r="D59" s="6">
        <v>41110.389918981484</v>
      </c>
      <c r="E59" s="6">
        <v>41110.528541666667</v>
      </c>
      <c r="F59" s="9">
        <f t="shared" si="11"/>
        <v>0.38991898148378823</v>
      </c>
      <c r="G59" s="9">
        <f t="shared" si="12"/>
        <v>0.52854166666656965</v>
      </c>
      <c r="H59" s="1">
        <f t="shared" ca="1" si="13"/>
        <v>0.11008101851621177</v>
      </c>
      <c r="I59" s="1">
        <f t="shared" ca="1" si="14"/>
        <v>0.11008101851621177</v>
      </c>
      <c r="J59" s="13">
        <f t="shared" si="15"/>
        <v>5</v>
      </c>
      <c r="K59" s="13">
        <f t="shared" si="16"/>
        <v>5</v>
      </c>
      <c r="M59" s="41">
        <f t="shared" si="8"/>
        <v>0.11008101851621183</v>
      </c>
      <c r="N59" s="42"/>
    </row>
    <row r="60" spans="1:14">
      <c r="A60" s="11">
        <v>0.14097222222335404</v>
      </c>
      <c r="B60" s="7">
        <f t="shared" ca="1" si="9"/>
        <v>1</v>
      </c>
      <c r="C60" s="4">
        <f t="shared" ca="1" si="10"/>
        <v>0.33333333333333331</v>
      </c>
      <c r="D60" s="6">
        <v>41110.360995370371</v>
      </c>
      <c r="E60" s="6">
        <v>41110.501967592594</v>
      </c>
      <c r="F60" s="9">
        <f t="shared" si="11"/>
        <v>0.36099537037080154</v>
      </c>
      <c r="G60" s="9">
        <f t="shared" si="12"/>
        <v>0.50196759259415558</v>
      </c>
      <c r="H60" s="1">
        <f t="shared" ca="1" si="13"/>
        <v>0.13900462962919846</v>
      </c>
      <c r="I60" s="1">
        <f t="shared" ca="1" si="14"/>
        <v>0.13900462962919846</v>
      </c>
      <c r="J60" s="13">
        <f t="shared" si="15"/>
        <v>5</v>
      </c>
      <c r="K60" s="13">
        <f t="shared" si="16"/>
        <v>5</v>
      </c>
      <c r="M60" s="41">
        <f t="shared" si="8"/>
        <v>0.13900462962919852</v>
      </c>
      <c r="N60" s="42"/>
    </row>
    <row r="61" spans="1:14">
      <c r="A61" s="11">
        <v>0.14333333333343035</v>
      </c>
      <c r="B61" s="7">
        <f t="shared" ca="1" si="9"/>
        <v>1</v>
      </c>
      <c r="C61" s="4">
        <f t="shared" ca="1" si="10"/>
        <v>0.33333333333333331</v>
      </c>
      <c r="D61" s="6">
        <v>41109.363368055558</v>
      </c>
      <c r="E61" s="6">
        <v>41109.506701388891</v>
      </c>
      <c r="F61" s="9">
        <f t="shared" si="11"/>
        <v>0.3633680555576575</v>
      </c>
      <c r="G61" s="9">
        <f t="shared" si="12"/>
        <v>0.50670138889108784</v>
      </c>
      <c r="H61" s="1">
        <f t="shared" ca="1" si="13"/>
        <v>0.1366319444423425</v>
      </c>
      <c r="I61" s="1">
        <f t="shared" ca="1" si="14"/>
        <v>0.1366319444423425</v>
      </c>
      <c r="J61" s="13">
        <f t="shared" si="15"/>
        <v>4</v>
      </c>
      <c r="K61" s="13">
        <f t="shared" si="16"/>
        <v>4</v>
      </c>
      <c r="M61" s="41">
        <f t="shared" si="8"/>
        <v>0.13663194444234256</v>
      </c>
      <c r="N61" s="42"/>
    </row>
    <row r="62" spans="1:14">
      <c r="A62" s="11">
        <v>0.15221064814977581</v>
      </c>
      <c r="B62" s="7">
        <f t="shared" ca="1" si="9"/>
        <v>1</v>
      </c>
      <c r="C62" s="4">
        <f t="shared" ca="1" si="10"/>
        <v>0.33333333333333331</v>
      </c>
      <c r="D62" s="6">
        <v>41110.423020833332</v>
      </c>
      <c r="E62" s="6">
        <v>41110.575231481482</v>
      </c>
      <c r="F62" s="9">
        <f t="shared" si="11"/>
        <v>0.42302083333197515</v>
      </c>
      <c r="G62" s="9">
        <f t="shared" si="12"/>
        <v>0.57523148148175096</v>
      </c>
      <c r="H62" s="1">
        <f t="shared" ca="1" si="13"/>
        <v>0.11054398148310918</v>
      </c>
      <c r="I62" s="1">
        <f t="shared" ca="1" si="14"/>
        <v>0.11054398148310918</v>
      </c>
      <c r="J62" s="13">
        <f t="shared" si="15"/>
        <v>5</v>
      </c>
      <c r="K62" s="13">
        <f t="shared" si="16"/>
        <v>5</v>
      </c>
      <c r="M62" s="41">
        <f t="shared" si="8"/>
        <v>0.11054398148310912</v>
      </c>
      <c r="N62" s="42"/>
    </row>
    <row r="63" spans="1:14">
      <c r="A63" s="10">
        <v>0.16120370370481396</v>
      </c>
      <c r="B63" s="7">
        <f t="shared" ca="1" si="9"/>
        <v>1</v>
      </c>
      <c r="C63" s="4">
        <f t="shared" ca="1" si="10"/>
        <v>0.33333333333333331</v>
      </c>
      <c r="D63" s="6">
        <v>41110.340312499997</v>
      </c>
      <c r="E63" s="6">
        <v>41110.501516203702</v>
      </c>
      <c r="F63" s="9">
        <f t="shared" si="11"/>
        <v>0.34031249999679858</v>
      </c>
      <c r="G63" s="9">
        <f t="shared" si="12"/>
        <v>0.50151620370161254</v>
      </c>
      <c r="H63" s="1">
        <f t="shared" ca="1" si="13"/>
        <v>0.14583333333333331</v>
      </c>
      <c r="I63" s="1">
        <f t="shared" ca="1" si="14"/>
        <v>0.14583333333333331</v>
      </c>
      <c r="J63" s="13">
        <f t="shared" si="15"/>
        <v>5</v>
      </c>
      <c r="K63" s="13">
        <f t="shared" si="16"/>
        <v>5</v>
      </c>
      <c r="M63" s="41">
        <f t="shared" si="8"/>
        <v>0.14583333333333343</v>
      </c>
      <c r="N63" s="42"/>
    </row>
    <row r="64" spans="1:14">
      <c r="A64" s="11">
        <v>0.16337962963007158</v>
      </c>
      <c r="B64" s="7">
        <f t="shared" ca="1" si="9"/>
        <v>1</v>
      </c>
      <c r="C64" s="4">
        <f t="shared" ca="1" si="10"/>
        <v>0.33333333333333331</v>
      </c>
      <c r="D64" s="6">
        <v>41102.402511574073</v>
      </c>
      <c r="E64" s="6">
        <v>41102.565891203703</v>
      </c>
      <c r="F64" s="9">
        <f t="shared" si="11"/>
        <v>0.40251157407328719</v>
      </c>
      <c r="G64" s="9">
        <f t="shared" si="12"/>
        <v>0.56589120370335877</v>
      </c>
      <c r="H64" s="1">
        <f t="shared" ca="1" si="13"/>
        <v>0.12171296296340495</v>
      </c>
      <c r="I64" s="1">
        <f t="shared" ca="1" si="14"/>
        <v>0.12171296296340495</v>
      </c>
      <c r="J64" s="13">
        <f t="shared" si="15"/>
        <v>4</v>
      </c>
      <c r="K64" s="13">
        <f t="shared" si="16"/>
        <v>4</v>
      </c>
      <c r="M64" s="41">
        <f t="shared" si="8"/>
        <v>0.12171296296340489</v>
      </c>
      <c r="N64" s="42"/>
    </row>
    <row r="65" spans="1:14">
      <c r="A65" s="11">
        <v>0.16526620370859746</v>
      </c>
      <c r="B65" s="7">
        <f t="shared" ca="1" si="9"/>
        <v>1</v>
      </c>
      <c r="C65" s="4">
        <f t="shared" ca="1" si="10"/>
        <v>0.33333333333333331</v>
      </c>
      <c r="D65" s="6">
        <v>41088.394189814811</v>
      </c>
      <c r="E65" s="6">
        <v>41088.55945601852</v>
      </c>
      <c r="F65" s="9">
        <f t="shared" si="11"/>
        <v>0.39418981481139781</v>
      </c>
      <c r="G65" s="9">
        <f t="shared" si="12"/>
        <v>0.55945601851999527</v>
      </c>
      <c r="H65" s="1">
        <f t="shared" ca="1" si="13"/>
        <v>0.12359953704193083</v>
      </c>
      <c r="I65" s="1">
        <f t="shared" ca="1" si="14"/>
        <v>0.12359953704193083</v>
      </c>
      <c r="J65" s="13">
        <f t="shared" si="15"/>
        <v>4</v>
      </c>
      <c r="K65" s="13">
        <f t="shared" si="16"/>
        <v>4</v>
      </c>
      <c r="M65" s="41">
        <f t="shared" si="8"/>
        <v>0.12359953704193077</v>
      </c>
      <c r="N65" s="42"/>
    </row>
    <row r="66" spans="1:14">
      <c r="A66" s="11">
        <v>0.17010416666744277</v>
      </c>
      <c r="B66" s="7">
        <f t="shared" ca="1" si="9"/>
        <v>1</v>
      </c>
      <c r="C66" s="4">
        <f t="shared" ca="1" si="10"/>
        <v>0.33333333333333331</v>
      </c>
      <c r="D66" s="6">
        <v>41115.385196759256</v>
      </c>
      <c r="E66" s="6">
        <v>41115.555300925924</v>
      </c>
      <c r="F66" s="9">
        <f t="shared" si="11"/>
        <v>0.38519675925635966</v>
      </c>
      <c r="G66" s="9">
        <f t="shared" si="12"/>
        <v>0.55530092592380242</v>
      </c>
      <c r="H66" s="1">
        <f t="shared" ca="1" si="13"/>
        <v>0.12843750000077614</v>
      </c>
      <c r="I66" s="1">
        <f t="shared" ca="1" si="14"/>
        <v>0.12843750000077614</v>
      </c>
      <c r="J66" s="13">
        <f t="shared" si="15"/>
        <v>3</v>
      </c>
      <c r="K66" s="13">
        <f t="shared" si="16"/>
        <v>3</v>
      </c>
      <c r="M66" s="41">
        <f t="shared" si="8"/>
        <v>0.12843750000077608</v>
      </c>
      <c r="N66" s="42"/>
    </row>
    <row r="67" spans="1:14">
      <c r="A67" s="11">
        <v>0.18565972222131677</v>
      </c>
      <c r="B67" s="7">
        <f t="shared" ca="1" si="9"/>
        <v>1</v>
      </c>
      <c r="C67" s="4">
        <f t="shared" ca="1" si="10"/>
        <v>0.33333333333333331</v>
      </c>
      <c r="D67" s="6">
        <v>41110.455277777779</v>
      </c>
      <c r="E67" s="6">
        <v>41110.6409375</v>
      </c>
      <c r="F67" s="9">
        <f t="shared" si="11"/>
        <v>0.45527777777897427</v>
      </c>
      <c r="G67" s="9">
        <f t="shared" si="12"/>
        <v>0.64093750000029104</v>
      </c>
      <c r="H67" s="1">
        <f t="shared" ca="1" si="13"/>
        <v>0.14399305555465014</v>
      </c>
      <c r="I67" s="1">
        <f t="shared" ca="1" si="14"/>
        <v>0.14399305555465014</v>
      </c>
      <c r="J67" s="13">
        <f t="shared" si="15"/>
        <v>5</v>
      </c>
      <c r="K67" s="13">
        <f t="shared" si="16"/>
        <v>5</v>
      </c>
      <c r="M67" s="41">
        <f t="shared" si="8"/>
        <v>0.14399305555465008</v>
      </c>
      <c r="N67" s="42"/>
    </row>
    <row r="68" spans="1:14">
      <c r="A68" s="11">
        <v>0.18716435185342561</v>
      </c>
      <c r="B68" s="7">
        <f t="shared" ref="B68:B99" ca="1" si="17">NETWORKDAYS(D68,IF(E68="",TODAY(),E68))</f>
        <v>1</v>
      </c>
      <c r="C68" s="4">
        <f t="shared" ref="C68:C99" ca="1" si="18">$C$1*B68</f>
        <v>0.33333333333333331</v>
      </c>
      <c r="D68" s="6">
        <v>41113.361886574072</v>
      </c>
      <c r="E68" s="6">
        <v>41113.549050925925</v>
      </c>
      <c r="F68" s="9">
        <f t="shared" ref="F68:F99" si="19">MOD(D68,1)</f>
        <v>0.361886574071832</v>
      </c>
      <c r="G68" s="9">
        <f t="shared" ref="G68:G99" si="20">MOD(E68,1)</f>
        <v>0.54905092592525762</v>
      </c>
      <c r="H68" s="1">
        <f t="shared" ref="H68:H99" ca="1" si="21">C68-IF((OR(WEEKDAY(D68)=1,WEEKDAY(D68)=7)),0,(IF(MOD(D68,1)&lt;$E$1,0,(IF(AND($E$1&lt;MOD(D68,1),MOD(D68,1)&lt;$E$2),MOD(D68,1)-$E$1,(IF(AND($E$2&lt;MOD(D68,1),MOD(D68,1)&lt;$F$2),$E$2-$E$1,(IF(AND($F$2&lt;MOD(D68,1),MOD(D68,1)&lt;$F$1),$E$2-$E$1+MOD(D68,1)-$F$2,(IF(MOD(D68,1)&gt;$F$1,$C$1)))))))))))-IF((OR(WEEKDAY(IF(E68="",TODAY(),E68))=1,WEEKDAY(IF(E68="",TODAY(),E68))=7)),0,(IF(MOD(IF(E68="",TODAY(),E68),1)&lt;$E$1,$C$1,(IF(AND($E$1&lt;MOD(IF(E68="",TODAY(),E68),1),MOD(IF(E68="",TODAY(),E68),1)&lt;$E$2),$F$1-$F$2+$E$2-MOD(IF(E68="",TODAY(),E68),1),(IF(AND($E$2&lt;MOD(IF(E68="",TODAY(),E68),1),MOD(IF(E68="",TODAY(),E68),1)&lt;$F$2),$F$1-$F$2,(IF(AND($F$2&lt;MOD(IF(E68="",TODAY(),E68),1),MOD(IF(E68="",TODAY(),E68),1)&lt;$F$1),$F$1-MOD(IF(E68="",TODAY(),E68),1),(IF(MOD(IF(E68="",TODAY(),E68),1)&gt;$F$1,0)))))))))))</f>
        <v>0.14549768518675898</v>
      </c>
      <c r="I68" s="1">
        <f t="shared" ref="I68:I99" ca="1" si="22">C68-(IF(F68&lt;$E$1,0,(IF(AND($E$1&lt;F68,F68&lt;$E$2),F68-$E$1,(IF(AND($E$2&lt;F68,F68&lt;$F$2),$E$2-$E$1,(IF(AND($F$2&lt;F68,F68&lt;$F$1),$E$2-$E$1+F68-$F$2,(IF(F68&gt;$F$1,$C$1))))))))))-(IF(G68&lt;$E$1,$C$1,(IF(AND($E$1&lt;G68,G68&lt;$E$2),$F$1-$F$2+$E$2-G68,(IF(AND($E$2&lt;G68,G68&lt;$F$2),$F$1-$F$2,(IF(AND($F$2&lt;G68,G68&lt;$F$1),$F$1-G68,(IF(G68&gt;$F$1,0))))))))))</f>
        <v>0.14549768518675898</v>
      </c>
      <c r="J68" s="13">
        <f t="shared" ref="J68:J99" si="23">WEEKDAY(D68,2)</f>
        <v>1</v>
      </c>
      <c r="K68" s="13">
        <f t="shared" ref="K68:K99" si="24">WEEKDAY(E68,2)</f>
        <v>1</v>
      </c>
      <c r="M68" s="41">
        <f t="shared" si="8"/>
        <v>0.14549768518675893</v>
      </c>
      <c r="N68" s="42"/>
    </row>
    <row r="69" spans="1:14">
      <c r="A69" s="11">
        <v>0.20291666666889796</v>
      </c>
      <c r="B69" s="7">
        <f t="shared" ca="1" si="17"/>
        <v>1</v>
      </c>
      <c r="C69" s="4">
        <f t="shared" ca="1" si="18"/>
        <v>0.33333333333333331</v>
      </c>
      <c r="D69" s="6">
        <v>41110.411759259259</v>
      </c>
      <c r="E69" s="6">
        <v>41110.614675925928</v>
      </c>
      <c r="F69" s="9">
        <f t="shared" si="19"/>
        <v>0.41175925925927004</v>
      </c>
      <c r="G69" s="9">
        <f t="shared" si="20"/>
        <v>0.614675925928168</v>
      </c>
      <c r="H69" s="1">
        <f t="shared" ca="1" si="21"/>
        <v>0.16125000000223133</v>
      </c>
      <c r="I69" s="1">
        <f t="shared" ca="1" si="22"/>
        <v>0.16125000000223133</v>
      </c>
      <c r="J69" s="13">
        <f t="shared" si="23"/>
        <v>5</v>
      </c>
      <c r="K69" s="13">
        <f t="shared" si="24"/>
        <v>5</v>
      </c>
      <c r="M69" s="41">
        <f t="shared" ref="M69:M132" si="25">(WEEKDAY(D69,2)&lt;6)*($E$2-MAX(MIN(MOD(D69,1),$E$2),$E$1)+$F$1-MAX(MIN(MOD(D69,1),$F$1),$F$2))+(WEEKDAY(E69,2)&lt;6)*(MAX(MIN(MOD(E69,1),$E$2),$E$1)-$E$1+MAX(MIN(MOD(E69,1),$F$1),$F$2)-$F$2)+(NETWORKDAYS(WORKDAY(D69+1,-1),WORKDAY(E69-1,1))-2)*$C$1</f>
        <v>0.16125000000223128</v>
      </c>
      <c r="N69" s="42"/>
    </row>
    <row r="70" spans="1:14">
      <c r="A70" s="11">
        <v>0.23991898148233304</v>
      </c>
      <c r="B70" s="7">
        <f t="shared" ca="1" si="17"/>
        <v>1</v>
      </c>
      <c r="C70" s="4">
        <f t="shared" ca="1" si="18"/>
        <v>0.33333333333333331</v>
      </c>
      <c r="D70" s="6">
        <v>41109.389907407407</v>
      </c>
      <c r="E70" s="6">
        <v>41109.629826388889</v>
      </c>
      <c r="F70" s="9">
        <f t="shared" si="19"/>
        <v>0.38990740740700858</v>
      </c>
      <c r="G70" s="9">
        <f t="shared" si="20"/>
        <v>0.62982638888934162</v>
      </c>
      <c r="H70" s="1">
        <f t="shared" ca="1" si="21"/>
        <v>0.19825231481566641</v>
      </c>
      <c r="I70" s="1">
        <f t="shared" ca="1" si="22"/>
        <v>0.19825231481566641</v>
      </c>
      <c r="J70" s="13">
        <f t="shared" si="23"/>
        <v>4</v>
      </c>
      <c r="K70" s="13">
        <f t="shared" si="24"/>
        <v>4</v>
      </c>
      <c r="M70" s="41">
        <f t="shared" si="25"/>
        <v>0.19825231481566635</v>
      </c>
      <c r="N70" s="42"/>
    </row>
    <row r="71" spans="1:14">
      <c r="A71" s="11">
        <v>0.24474537037167465</v>
      </c>
      <c r="B71" s="7">
        <f t="shared" ca="1" si="17"/>
        <v>1</v>
      </c>
      <c r="C71" s="4">
        <f t="shared" ca="1" si="18"/>
        <v>0.33333333333333331</v>
      </c>
      <c r="D71" s="6">
        <v>41103.419641203705</v>
      </c>
      <c r="E71" s="6">
        <v>41103.664386574077</v>
      </c>
      <c r="F71" s="9">
        <f t="shared" si="19"/>
        <v>0.41964120370539604</v>
      </c>
      <c r="G71" s="9">
        <f t="shared" si="20"/>
        <v>0.66438657407707069</v>
      </c>
      <c r="H71" s="1">
        <f t="shared" ca="1" si="21"/>
        <v>0.20307870370500802</v>
      </c>
      <c r="I71" s="1">
        <f t="shared" ca="1" si="22"/>
        <v>0.20307870370500802</v>
      </c>
      <c r="J71" s="13">
        <f t="shared" si="23"/>
        <v>5</v>
      </c>
      <c r="K71" s="13">
        <f t="shared" si="24"/>
        <v>5</v>
      </c>
      <c r="M71" s="41">
        <f t="shared" si="25"/>
        <v>0.20307870370500797</v>
      </c>
      <c r="N71" s="42"/>
    </row>
    <row r="72" spans="1:14">
      <c r="A72" s="11">
        <v>0.26633101851621177</v>
      </c>
      <c r="B72" s="7">
        <f t="shared" ca="1" si="17"/>
        <v>1</v>
      </c>
      <c r="C72" s="4">
        <f t="shared" ca="1" si="18"/>
        <v>0.33333333333333331</v>
      </c>
      <c r="D72" s="6">
        <v>41085.410821759258</v>
      </c>
      <c r="E72" s="6">
        <v>41085.677152777775</v>
      </c>
      <c r="F72" s="9">
        <f t="shared" si="19"/>
        <v>0.41082175925839692</v>
      </c>
      <c r="G72" s="9">
        <f t="shared" si="20"/>
        <v>0.67715277777460869</v>
      </c>
      <c r="H72" s="1">
        <f t="shared" ca="1" si="21"/>
        <v>0.22466435184954514</v>
      </c>
      <c r="I72" s="1">
        <f t="shared" ca="1" si="22"/>
        <v>0.22466435184954514</v>
      </c>
      <c r="J72" s="13">
        <f t="shared" si="23"/>
        <v>1</v>
      </c>
      <c r="K72" s="13">
        <f t="shared" si="24"/>
        <v>1</v>
      </c>
      <c r="M72" s="41">
        <f t="shared" si="25"/>
        <v>0.22466435184954509</v>
      </c>
      <c r="N72" s="42"/>
    </row>
    <row r="73" spans="1:14">
      <c r="A73" s="11">
        <v>0.26829861111036735</v>
      </c>
      <c r="B73" s="7">
        <f t="shared" ca="1" si="17"/>
        <v>1</v>
      </c>
      <c r="C73" s="4">
        <f t="shared" ca="1" si="18"/>
        <v>0.33333333333333331</v>
      </c>
      <c r="D73" s="6">
        <v>41094.371018518519</v>
      </c>
      <c r="E73" s="6">
        <v>41094.639317129629</v>
      </c>
      <c r="F73" s="9">
        <f t="shared" si="19"/>
        <v>0.37101851851912215</v>
      </c>
      <c r="G73" s="9">
        <f t="shared" si="20"/>
        <v>0.6393171296294895</v>
      </c>
      <c r="H73" s="1">
        <f t="shared" ca="1" si="21"/>
        <v>0.22663194444370072</v>
      </c>
      <c r="I73" s="1">
        <f t="shared" ca="1" si="22"/>
        <v>0.22663194444370072</v>
      </c>
      <c r="J73" s="13">
        <f t="shared" si="23"/>
        <v>3</v>
      </c>
      <c r="K73" s="13">
        <f t="shared" si="24"/>
        <v>3</v>
      </c>
      <c r="M73" s="41">
        <f t="shared" si="25"/>
        <v>0.22663194444370066</v>
      </c>
      <c r="N73" s="42"/>
    </row>
    <row r="74" spans="1:14">
      <c r="A74" s="11">
        <v>0.27123842592845904</v>
      </c>
      <c r="B74" s="7">
        <f t="shared" ca="1" si="17"/>
        <v>1</v>
      </c>
      <c r="C74" s="4">
        <f t="shared" ca="1" si="18"/>
        <v>0.33333333333333331</v>
      </c>
      <c r="D74" s="6">
        <v>41093.439270833333</v>
      </c>
      <c r="E74" s="6">
        <v>41093.710509259261</v>
      </c>
      <c r="F74" s="9">
        <f t="shared" si="19"/>
        <v>0.43927083333255723</v>
      </c>
      <c r="G74" s="9">
        <f t="shared" si="20"/>
        <v>0.71050925926101627</v>
      </c>
      <c r="H74" s="1">
        <f t="shared" ca="1" si="21"/>
        <v>0.22957175926179241</v>
      </c>
      <c r="I74" s="1">
        <f t="shared" ca="1" si="22"/>
        <v>0.22957175926179241</v>
      </c>
      <c r="J74" s="13">
        <f t="shared" si="23"/>
        <v>2</v>
      </c>
      <c r="K74" s="13">
        <f t="shared" si="24"/>
        <v>2</v>
      </c>
      <c r="M74" s="41">
        <f t="shared" si="25"/>
        <v>0.22957175926179235</v>
      </c>
      <c r="N74" s="42"/>
    </row>
    <row r="75" spans="1:14">
      <c r="A75" s="11">
        <v>0.27255787036847323</v>
      </c>
      <c r="B75" s="7">
        <f t="shared" ca="1" si="17"/>
        <v>1</v>
      </c>
      <c r="C75" s="4">
        <f t="shared" ca="1" si="18"/>
        <v>0.33333333333333331</v>
      </c>
      <c r="D75" s="6">
        <v>41085.395370370374</v>
      </c>
      <c r="E75" s="6">
        <v>41085.667928240742</v>
      </c>
      <c r="F75" s="9">
        <f t="shared" si="19"/>
        <v>0.39537037037371192</v>
      </c>
      <c r="G75" s="9">
        <f t="shared" si="20"/>
        <v>0.66792824074218515</v>
      </c>
      <c r="H75" s="1">
        <f t="shared" ca="1" si="21"/>
        <v>0.2308912037018066</v>
      </c>
      <c r="I75" s="1">
        <f t="shared" ca="1" si="22"/>
        <v>0.2308912037018066</v>
      </c>
      <c r="J75" s="13">
        <f t="shared" si="23"/>
        <v>1</v>
      </c>
      <c r="K75" s="13">
        <f t="shared" si="24"/>
        <v>1</v>
      </c>
      <c r="M75" s="41">
        <f t="shared" si="25"/>
        <v>0.23089120370180655</v>
      </c>
      <c r="N75" s="42"/>
    </row>
    <row r="76" spans="1:14">
      <c r="A76" s="11">
        <v>0.2772222222192795</v>
      </c>
      <c r="B76" s="7">
        <f t="shared" ca="1" si="17"/>
        <v>1</v>
      </c>
      <c r="C76" s="4">
        <f t="shared" ca="1" si="18"/>
        <v>0.33333333333333331</v>
      </c>
      <c r="D76" s="6">
        <v>41094.427604166667</v>
      </c>
      <c r="E76" s="6">
        <v>41094.704826388886</v>
      </c>
      <c r="F76" s="9">
        <f t="shared" si="19"/>
        <v>0.42760416666715173</v>
      </c>
      <c r="G76" s="9">
        <f t="shared" si="20"/>
        <v>0.70482638888643123</v>
      </c>
      <c r="H76" s="1">
        <f t="shared" ca="1" si="21"/>
        <v>0.23555555555261287</v>
      </c>
      <c r="I76" s="1">
        <f t="shared" ca="1" si="22"/>
        <v>0.23555555555261287</v>
      </c>
      <c r="J76" s="13">
        <f t="shared" si="23"/>
        <v>3</v>
      </c>
      <c r="K76" s="13">
        <f t="shared" si="24"/>
        <v>3</v>
      </c>
      <c r="M76" s="41">
        <f t="shared" si="25"/>
        <v>0.23555555555261282</v>
      </c>
      <c r="N76" s="42"/>
    </row>
    <row r="77" spans="1:14">
      <c r="A77" s="11">
        <v>0.28146990740788169</v>
      </c>
      <c r="B77" s="7">
        <f t="shared" ca="1" si="17"/>
        <v>1</v>
      </c>
      <c r="C77" s="4">
        <f t="shared" ca="1" si="18"/>
        <v>0.33333333333333331</v>
      </c>
      <c r="D77" s="6">
        <v>41113.372141203705</v>
      </c>
      <c r="E77" s="6">
        <v>41113.653611111113</v>
      </c>
      <c r="F77" s="9">
        <f t="shared" si="19"/>
        <v>0.37214120370481396</v>
      </c>
      <c r="G77" s="9">
        <f t="shared" si="20"/>
        <v>0.65361111111269565</v>
      </c>
      <c r="H77" s="1">
        <f t="shared" ca="1" si="21"/>
        <v>0.23980324074121506</v>
      </c>
      <c r="I77" s="1">
        <f t="shared" ca="1" si="22"/>
        <v>0.23980324074121506</v>
      </c>
      <c r="J77" s="13">
        <f t="shared" si="23"/>
        <v>1</v>
      </c>
      <c r="K77" s="13">
        <f t="shared" si="24"/>
        <v>1</v>
      </c>
      <c r="M77" s="41">
        <f t="shared" si="25"/>
        <v>0.23980324074121501</v>
      </c>
      <c r="N77" s="42"/>
    </row>
    <row r="78" spans="1:14">
      <c r="A78" s="11">
        <v>0.28901620370743331</v>
      </c>
      <c r="B78" s="7">
        <f t="shared" ca="1" si="17"/>
        <v>1</v>
      </c>
      <c r="C78" s="4">
        <f t="shared" ca="1" si="18"/>
        <v>0.33333333333333331</v>
      </c>
      <c r="D78" s="6">
        <v>41102.392731481479</v>
      </c>
      <c r="E78" s="6">
        <v>41102.681747685187</v>
      </c>
      <c r="F78" s="9">
        <f t="shared" si="19"/>
        <v>0.39273148147913162</v>
      </c>
      <c r="G78" s="9">
        <f t="shared" si="20"/>
        <v>0.68174768518656492</v>
      </c>
      <c r="H78" s="1">
        <f t="shared" ca="1" si="21"/>
        <v>0.24734953704076668</v>
      </c>
      <c r="I78" s="1">
        <f t="shared" ca="1" si="22"/>
        <v>0.24734953704076668</v>
      </c>
      <c r="J78" s="13">
        <f t="shared" si="23"/>
        <v>4</v>
      </c>
      <c r="K78" s="13">
        <f t="shared" si="24"/>
        <v>4</v>
      </c>
      <c r="M78" s="41">
        <f t="shared" si="25"/>
        <v>0.24734953704076662</v>
      </c>
      <c r="N78" s="42"/>
    </row>
    <row r="79" spans="1:14">
      <c r="A79" s="11">
        <v>0.29020833333197515</v>
      </c>
      <c r="B79" s="7">
        <f t="shared" ca="1" si="17"/>
        <v>1</v>
      </c>
      <c r="C79" s="4">
        <f t="shared" ca="1" si="18"/>
        <v>0.33333333333333331</v>
      </c>
      <c r="D79" s="6">
        <v>41114.374594907407</v>
      </c>
      <c r="E79" s="6">
        <v>41114.664803240739</v>
      </c>
      <c r="F79" s="9">
        <f t="shared" si="19"/>
        <v>0.37459490740729962</v>
      </c>
      <c r="G79" s="9">
        <f t="shared" si="20"/>
        <v>0.66480324073927477</v>
      </c>
      <c r="H79" s="1">
        <f t="shared" ca="1" si="21"/>
        <v>0.24854166666530852</v>
      </c>
      <c r="I79" s="1">
        <f t="shared" ca="1" si="22"/>
        <v>0.24854166666530852</v>
      </c>
      <c r="J79" s="13">
        <f t="shared" si="23"/>
        <v>2</v>
      </c>
      <c r="K79" s="13">
        <f t="shared" si="24"/>
        <v>2</v>
      </c>
      <c r="M79" s="41">
        <f t="shared" si="25"/>
        <v>0.24854166666530847</v>
      </c>
      <c r="N79" s="42"/>
    </row>
    <row r="80" spans="1:14">
      <c r="A80" s="11">
        <v>0.33144675925723277</v>
      </c>
      <c r="B80" s="7">
        <f t="shared" ca="1" si="17"/>
        <v>1</v>
      </c>
      <c r="C80" s="4">
        <f t="shared" ca="1" si="18"/>
        <v>0.33333333333333331</v>
      </c>
      <c r="D80" s="6">
        <v>41107.364212962966</v>
      </c>
      <c r="E80" s="6">
        <v>41107.695659722223</v>
      </c>
      <c r="F80" s="9">
        <f t="shared" si="19"/>
        <v>0.36421296296612127</v>
      </c>
      <c r="G80" s="9">
        <f t="shared" si="20"/>
        <v>0.69565972222335404</v>
      </c>
      <c r="H80" s="1">
        <f t="shared" ca="1" si="21"/>
        <v>0.28978009259056614</v>
      </c>
      <c r="I80" s="1">
        <f t="shared" ca="1" si="22"/>
        <v>0.28978009259056614</v>
      </c>
      <c r="J80" s="13">
        <f t="shared" si="23"/>
        <v>2</v>
      </c>
      <c r="K80" s="13">
        <f t="shared" si="24"/>
        <v>2</v>
      </c>
      <c r="M80" s="41">
        <f t="shared" si="25"/>
        <v>0.28978009259056609</v>
      </c>
      <c r="N80" s="42"/>
    </row>
    <row r="81" spans="1:14">
      <c r="A81" s="11">
        <v>0.33516203703766223</v>
      </c>
      <c r="B81" s="7">
        <f t="shared" ca="1" si="17"/>
        <v>1</v>
      </c>
      <c r="C81" s="4">
        <f t="shared" ca="1" si="18"/>
        <v>0.33333333333333331</v>
      </c>
      <c r="D81" s="6">
        <v>41101.373900462961</v>
      </c>
      <c r="E81" s="6">
        <v>41101.709062499998</v>
      </c>
      <c r="F81" s="9">
        <f t="shared" si="19"/>
        <v>0.37390046296059154</v>
      </c>
      <c r="G81" s="9">
        <f t="shared" si="20"/>
        <v>0.70906249999825377</v>
      </c>
      <c r="H81" s="1">
        <f t="shared" ca="1" si="21"/>
        <v>0.2934953703709956</v>
      </c>
      <c r="I81" s="1">
        <f t="shared" ca="1" si="22"/>
        <v>0.2934953703709956</v>
      </c>
      <c r="J81" s="13">
        <f t="shared" si="23"/>
        <v>3</v>
      </c>
      <c r="K81" s="13">
        <f t="shared" si="24"/>
        <v>3</v>
      </c>
      <c r="M81" s="41">
        <f t="shared" si="25"/>
        <v>0.29349537037099555</v>
      </c>
      <c r="N81" s="42"/>
    </row>
    <row r="82" spans="1:14">
      <c r="A82" s="11">
        <v>0.35123842592292931</v>
      </c>
      <c r="B82" s="7">
        <f t="shared" ca="1" si="17"/>
        <v>1</v>
      </c>
      <c r="C82" s="4">
        <f t="shared" ca="1" si="18"/>
        <v>0.33333333333333331</v>
      </c>
      <c r="D82" s="6">
        <v>41093.427928240744</v>
      </c>
      <c r="E82" s="6">
        <v>41093.779166666667</v>
      </c>
      <c r="F82" s="9">
        <f t="shared" si="19"/>
        <v>0.42792824074422242</v>
      </c>
      <c r="G82" s="9">
        <f t="shared" si="20"/>
        <v>0.77916666666715173</v>
      </c>
      <c r="H82" s="1">
        <f t="shared" ca="1" si="21"/>
        <v>0.25957175925577758</v>
      </c>
      <c r="I82" s="1">
        <f t="shared" ca="1" si="22"/>
        <v>0.25957175925577758</v>
      </c>
      <c r="J82" s="13">
        <f t="shared" si="23"/>
        <v>2</v>
      </c>
      <c r="K82" s="13">
        <f t="shared" si="24"/>
        <v>2</v>
      </c>
      <c r="M82" s="41">
        <f t="shared" si="25"/>
        <v>0.25957175925577763</v>
      </c>
      <c r="N82" s="42"/>
    </row>
    <row r="83" spans="1:14">
      <c r="A83" s="1">
        <v>0.60582175925810589</v>
      </c>
      <c r="B83" s="7">
        <f t="shared" ca="1" si="17"/>
        <v>2</v>
      </c>
      <c r="C83" s="4">
        <f t="shared" ca="1" si="18"/>
        <v>0.66666666666666663</v>
      </c>
      <c r="D83" s="6">
        <v>41106.780659722222</v>
      </c>
      <c r="E83" s="6">
        <v>41107.386481481481</v>
      </c>
      <c r="F83" s="9">
        <f t="shared" si="19"/>
        <v>0.78065972222248092</v>
      </c>
      <c r="G83" s="9">
        <f t="shared" si="20"/>
        <v>0.38648148148058681</v>
      </c>
      <c r="H83" s="1">
        <f t="shared" ca="1" si="21"/>
        <v>3.2314814813920123E-2</v>
      </c>
      <c r="I83" s="1">
        <f t="shared" ca="1" si="22"/>
        <v>3.2314814813920123E-2</v>
      </c>
      <c r="J83" s="13">
        <f t="shared" si="23"/>
        <v>1</v>
      </c>
      <c r="K83" s="13">
        <f t="shared" si="24"/>
        <v>2</v>
      </c>
      <c r="M83" s="41">
        <f t="shared" si="25"/>
        <v>3.2314814813920179E-2</v>
      </c>
      <c r="N83" s="42"/>
    </row>
    <row r="84" spans="1:14">
      <c r="A84" s="1">
        <v>0.68193287037138361</v>
      </c>
      <c r="B84" s="7">
        <f t="shared" ca="1" si="17"/>
        <v>2</v>
      </c>
      <c r="C84" s="4">
        <f t="shared" ca="1" si="18"/>
        <v>0.66666666666666663</v>
      </c>
      <c r="D84" s="6">
        <v>41106.766493055555</v>
      </c>
      <c r="E84" s="6">
        <v>41107.448425925926</v>
      </c>
      <c r="F84" s="9">
        <f t="shared" si="19"/>
        <v>0.76649305555474712</v>
      </c>
      <c r="G84" s="9">
        <f t="shared" si="20"/>
        <v>0.44842592592613073</v>
      </c>
      <c r="H84" s="1">
        <f t="shared" ca="1" si="21"/>
        <v>9.4259259259464045E-2</v>
      </c>
      <c r="I84" s="1">
        <f t="shared" ca="1" si="22"/>
        <v>9.4259259259464045E-2</v>
      </c>
      <c r="J84" s="13">
        <f t="shared" si="23"/>
        <v>1</v>
      </c>
      <c r="K84" s="13">
        <f t="shared" si="24"/>
        <v>2</v>
      </c>
      <c r="M84" s="41">
        <f t="shared" si="25"/>
        <v>9.4259259259464101E-2</v>
      </c>
      <c r="N84" s="42"/>
    </row>
    <row r="85" spans="1:14">
      <c r="A85" s="1">
        <v>0.68431712962774327</v>
      </c>
      <c r="B85" s="7">
        <f t="shared" ca="1" si="17"/>
        <v>2</v>
      </c>
      <c r="C85" s="4">
        <f t="shared" ca="1" si="18"/>
        <v>0.66666666666666663</v>
      </c>
      <c r="D85" s="6">
        <v>41099.708321759259</v>
      </c>
      <c r="E85" s="6">
        <v>41100.392638888887</v>
      </c>
      <c r="F85" s="9">
        <f t="shared" si="19"/>
        <v>0.708321759258979</v>
      </c>
      <c r="G85" s="9">
        <f t="shared" si="20"/>
        <v>0.39263888888672227</v>
      </c>
      <c r="H85" s="1">
        <f t="shared" ca="1" si="21"/>
        <v>5.931712962774327E-2</v>
      </c>
      <c r="I85" s="1">
        <f t="shared" ca="1" si="22"/>
        <v>5.931712962774327E-2</v>
      </c>
      <c r="J85" s="13">
        <f t="shared" si="23"/>
        <v>1</v>
      </c>
      <c r="K85" s="13">
        <f t="shared" si="24"/>
        <v>2</v>
      </c>
      <c r="M85" s="41">
        <f t="shared" si="25"/>
        <v>5.931712962774327E-2</v>
      </c>
      <c r="N85" s="42"/>
    </row>
    <row r="86" spans="1:14">
      <c r="A86" s="1">
        <v>0.69503472222277196</v>
      </c>
      <c r="B86" s="7">
        <f t="shared" ca="1" si="17"/>
        <v>2</v>
      </c>
      <c r="C86" s="4">
        <f t="shared" ca="1" si="18"/>
        <v>0.66666666666666663</v>
      </c>
      <c r="D86" s="6">
        <v>41106.754305555558</v>
      </c>
      <c r="E86" s="6">
        <v>41107.449340277781</v>
      </c>
      <c r="F86" s="9">
        <f t="shared" si="19"/>
        <v>0.75430555555794854</v>
      </c>
      <c r="G86" s="9">
        <f t="shared" si="20"/>
        <v>0.4493402777807205</v>
      </c>
      <c r="H86" s="1">
        <f t="shared" ca="1" si="21"/>
        <v>9.5173611114053813E-2</v>
      </c>
      <c r="I86" s="1">
        <f t="shared" ca="1" si="22"/>
        <v>9.5173611114053813E-2</v>
      </c>
      <c r="J86" s="13">
        <f t="shared" si="23"/>
        <v>1</v>
      </c>
      <c r="K86" s="13">
        <f t="shared" si="24"/>
        <v>2</v>
      </c>
      <c r="M86" s="41">
        <f t="shared" si="25"/>
        <v>9.5173611114053869E-2</v>
      </c>
      <c r="N86" s="42"/>
    </row>
    <row r="87" spans="1:14">
      <c r="A87" s="1">
        <v>0.71040509259182727</v>
      </c>
      <c r="B87" s="7">
        <f t="shared" ca="1" si="17"/>
        <v>2</v>
      </c>
      <c r="C87" s="4">
        <f t="shared" ca="1" si="18"/>
        <v>0.66666666666666663</v>
      </c>
      <c r="D87" s="6">
        <v>41109.720046296294</v>
      </c>
      <c r="E87" s="6">
        <v>41110.430451388886</v>
      </c>
      <c r="F87" s="9">
        <f t="shared" si="19"/>
        <v>0.72004629629373085</v>
      </c>
      <c r="G87" s="9">
        <f t="shared" si="20"/>
        <v>0.43045138888555812</v>
      </c>
      <c r="H87" s="1">
        <f t="shared" ca="1" si="21"/>
        <v>8.540509259182727E-2</v>
      </c>
      <c r="I87" s="1">
        <f t="shared" ca="1" si="22"/>
        <v>8.540509259182727E-2</v>
      </c>
      <c r="J87" s="13">
        <f t="shared" si="23"/>
        <v>4</v>
      </c>
      <c r="K87" s="13">
        <f t="shared" si="24"/>
        <v>5</v>
      </c>
      <c r="M87" s="41">
        <f t="shared" si="25"/>
        <v>8.540509259182727E-2</v>
      </c>
      <c r="N87" s="42"/>
    </row>
    <row r="88" spans="1:14">
      <c r="A88" s="1">
        <v>0.71120370370044839</v>
      </c>
      <c r="B88" s="7">
        <f t="shared" ca="1" si="17"/>
        <v>2</v>
      </c>
      <c r="C88" s="4">
        <f t="shared" ca="1" si="18"/>
        <v>0.66666666666666663</v>
      </c>
      <c r="D88" s="6">
        <v>41108.623425925929</v>
      </c>
      <c r="E88" s="6">
        <v>41109.334629629629</v>
      </c>
      <c r="F88" s="9">
        <f t="shared" si="19"/>
        <v>0.62342592592904111</v>
      </c>
      <c r="G88" s="9">
        <f t="shared" si="20"/>
        <v>0.3346296296294895</v>
      </c>
      <c r="H88" s="1">
        <f t="shared" ca="1" si="21"/>
        <v>0.10574074073762557</v>
      </c>
      <c r="I88" s="1">
        <f t="shared" ca="1" si="22"/>
        <v>0.10574074073762557</v>
      </c>
      <c r="J88" s="13">
        <f t="shared" si="23"/>
        <v>3</v>
      </c>
      <c r="K88" s="13">
        <f t="shared" si="24"/>
        <v>4</v>
      </c>
      <c r="M88" s="41">
        <f t="shared" si="25"/>
        <v>0.10574074073762552</v>
      </c>
      <c r="N88" s="42"/>
    </row>
    <row r="89" spans="1:14">
      <c r="A89" s="1">
        <v>0.74678240740468027</v>
      </c>
      <c r="B89" s="7">
        <f t="shared" ca="1" si="17"/>
        <v>2</v>
      </c>
      <c r="C89" s="4">
        <f t="shared" ca="1" si="18"/>
        <v>0.66666666666666663</v>
      </c>
      <c r="D89" s="6">
        <v>41106.596932870372</v>
      </c>
      <c r="E89" s="6">
        <v>41107.343715277777</v>
      </c>
      <c r="F89" s="9">
        <f t="shared" si="19"/>
        <v>0.59693287037225673</v>
      </c>
      <c r="G89" s="9">
        <f t="shared" si="20"/>
        <v>0.343715277776937</v>
      </c>
      <c r="H89" s="1">
        <f t="shared" ca="1" si="21"/>
        <v>0.13223379629440996</v>
      </c>
      <c r="I89" s="1">
        <f t="shared" ca="1" si="22"/>
        <v>0.13223379629440996</v>
      </c>
      <c r="J89" s="13">
        <f t="shared" si="23"/>
        <v>1</v>
      </c>
      <c r="K89" s="13">
        <f t="shared" si="24"/>
        <v>2</v>
      </c>
      <c r="M89" s="41">
        <f t="shared" si="25"/>
        <v>0.1322337962944099</v>
      </c>
      <c r="N89" s="42"/>
    </row>
    <row r="90" spans="1:14">
      <c r="A90" s="1">
        <v>0.76681712962454185</v>
      </c>
      <c r="B90" s="7">
        <f t="shared" ca="1" si="17"/>
        <v>2</v>
      </c>
      <c r="C90" s="4">
        <f t="shared" ca="1" si="18"/>
        <v>0.66666666666666663</v>
      </c>
      <c r="D90" s="6">
        <v>41113.69809027778</v>
      </c>
      <c r="E90" s="6">
        <v>41114.464907407404</v>
      </c>
      <c r="F90" s="9">
        <f t="shared" si="19"/>
        <v>0.69809027777955635</v>
      </c>
      <c r="G90" s="9">
        <f t="shared" si="20"/>
        <v>0.46490740740409819</v>
      </c>
      <c r="H90" s="1">
        <f t="shared" ca="1" si="21"/>
        <v>0.14181712962454185</v>
      </c>
      <c r="I90" s="1">
        <f t="shared" ca="1" si="22"/>
        <v>0.14181712962454185</v>
      </c>
      <c r="J90" s="13">
        <f t="shared" si="23"/>
        <v>1</v>
      </c>
      <c r="K90" s="13">
        <f t="shared" si="24"/>
        <v>2</v>
      </c>
      <c r="M90" s="41">
        <f t="shared" si="25"/>
        <v>0.14181712962454185</v>
      </c>
      <c r="N90" s="42"/>
    </row>
    <row r="91" spans="1:14">
      <c r="A91" s="1">
        <v>0.80998842592089204</v>
      </c>
      <c r="B91" s="7">
        <f t="shared" ca="1" si="17"/>
        <v>2</v>
      </c>
      <c r="C91" s="4">
        <f t="shared" ca="1" si="18"/>
        <v>0.66666666666666663</v>
      </c>
      <c r="D91" s="6">
        <v>41114.561423611114</v>
      </c>
      <c r="E91" s="6">
        <v>41115.371412037035</v>
      </c>
      <c r="F91" s="9">
        <f t="shared" si="19"/>
        <v>0.56142361111415084</v>
      </c>
      <c r="G91" s="9">
        <f t="shared" si="20"/>
        <v>0.37141203703504289</v>
      </c>
      <c r="H91" s="1">
        <f t="shared" ca="1" si="21"/>
        <v>0.18498842592089204</v>
      </c>
      <c r="I91" s="1">
        <f t="shared" ca="1" si="22"/>
        <v>0.18498842592089204</v>
      </c>
      <c r="J91" s="13">
        <f t="shared" si="23"/>
        <v>2</v>
      </c>
      <c r="K91" s="13">
        <f t="shared" si="24"/>
        <v>3</v>
      </c>
      <c r="M91" s="41">
        <f t="shared" si="25"/>
        <v>0.18498842592089204</v>
      </c>
      <c r="N91" s="42"/>
    </row>
    <row r="92" spans="1:14">
      <c r="A92" s="1">
        <v>0.82060185185400769</v>
      </c>
      <c r="B92" s="7">
        <f t="shared" ca="1" si="17"/>
        <v>2</v>
      </c>
      <c r="C92" s="4">
        <f t="shared" ca="1" si="18"/>
        <v>0.66666666666666663</v>
      </c>
      <c r="D92" s="6">
        <v>41099.699166666665</v>
      </c>
      <c r="E92" s="6">
        <v>41100.519768518519</v>
      </c>
      <c r="F92" s="9">
        <f t="shared" si="19"/>
        <v>0.6991666666654055</v>
      </c>
      <c r="G92" s="9">
        <f t="shared" si="20"/>
        <v>0.51976851851941319</v>
      </c>
      <c r="H92" s="1">
        <f t="shared" ca="1" si="21"/>
        <v>0.1758333333345945</v>
      </c>
      <c r="I92" s="1">
        <f t="shared" ca="1" si="22"/>
        <v>0.1758333333345945</v>
      </c>
      <c r="J92" s="13">
        <f t="shared" si="23"/>
        <v>1</v>
      </c>
      <c r="K92" s="13">
        <f t="shared" si="24"/>
        <v>2</v>
      </c>
      <c r="M92" s="41">
        <f t="shared" si="25"/>
        <v>0.1758333333345945</v>
      </c>
      <c r="N92" s="42"/>
    </row>
    <row r="93" spans="1:14">
      <c r="A93" s="1">
        <v>0.859305555553874</v>
      </c>
      <c r="B93" s="7">
        <f t="shared" ca="1" si="17"/>
        <v>2</v>
      </c>
      <c r="C93" s="4">
        <f t="shared" ca="1" si="18"/>
        <v>0.66666666666666663</v>
      </c>
      <c r="D93" s="6">
        <v>41092.664988425924</v>
      </c>
      <c r="E93" s="6">
        <v>41093.524293981478</v>
      </c>
      <c r="F93" s="9">
        <f t="shared" si="19"/>
        <v>0.66498842592409346</v>
      </c>
      <c r="G93" s="9">
        <f t="shared" si="20"/>
        <v>0.52429398147796746</v>
      </c>
      <c r="H93" s="1">
        <f t="shared" ca="1" si="21"/>
        <v>0.21001157407590654</v>
      </c>
      <c r="I93" s="1">
        <f t="shared" ca="1" si="22"/>
        <v>0.21001157407590654</v>
      </c>
      <c r="J93" s="13">
        <f t="shared" si="23"/>
        <v>1</v>
      </c>
      <c r="K93" s="13">
        <f t="shared" si="24"/>
        <v>2</v>
      </c>
      <c r="M93" s="41">
        <f t="shared" si="25"/>
        <v>0.21001157407590654</v>
      </c>
      <c r="N93" s="42"/>
    </row>
    <row r="94" spans="1:14">
      <c r="A94" s="1">
        <v>0.87614583333197515</v>
      </c>
      <c r="B94" s="7">
        <f t="shared" ca="1" si="17"/>
        <v>2</v>
      </c>
      <c r="C94" s="4">
        <f t="shared" ca="1" si="18"/>
        <v>0.66666666666666663</v>
      </c>
      <c r="D94" s="6">
        <v>41099.652673611112</v>
      </c>
      <c r="E94" s="6">
        <v>41100.528819444444</v>
      </c>
      <c r="F94" s="9">
        <f t="shared" si="19"/>
        <v>0.65267361111182254</v>
      </c>
      <c r="G94" s="9">
        <f t="shared" si="20"/>
        <v>0.52881944444379769</v>
      </c>
      <c r="H94" s="1">
        <f t="shared" ca="1" si="21"/>
        <v>0.22232638888817746</v>
      </c>
      <c r="I94" s="1">
        <f t="shared" ca="1" si="22"/>
        <v>0.22232638888817746</v>
      </c>
      <c r="J94" s="13">
        <f t="shared" si="23"/>
        <v>1</v>
      </c>
      <c r="K94" s="13">
        <f t="shared" si="24"/>
        <v>2</v>
      </c>
      <c r="M94" s="41">
        <f t="shared" si="25"/>
        <v>0.22232638888817746</v>
      </c>
      <c r="N94" s="42"/>
    </row>
    <row r="95" spans="1:14">
      <c r="A95" s="1">
        <v>0.87893518518831115</v>
      </c>
      <c r="B95" s="7">
        <f t="shared" ca="1" si="17"/>
        <v>2</v>
      </c>
      <c r="C95" s="4">
        <f t="shared" ca="1" si="18"/>
        <v>0.66666666666666663</v>
      </c>
      <c r="D95" s="6">
        <v>41106.616342592592</v>
      </c>
      <c r="E95" s="6">
        <v>41107.49527777778</v>
      </c>
      <c r="F95" s="9">
        <f t="shared" si="19"/>
        <v>0.61634259259153623</v>
      </c>
      <c r="G95" s="9">
        <f t="shared" si="20"/>
        <v>0.49527777777984738</v>
      </c>
      <c r="H95" s="1">
        <f t="shared" ca="1" si="21"/>
        <v>0.25393518518831115</v>
      </c>
      <c r="I95" s="1">
        <f t="shared" ca="1" si="22"/>
        <v>0.25393518518831115</v>
      </c>
      <c r="J95" s="13">
        <f t="shared" si="23"/>
        <v>1</v>
      </c>
      <c r="K95" s="13">
        <f t="shared" si="24"/>
        <v>2</v>
      </c>
      <c r="M95" s="41">
        <f t="shared" si="25"/>
        <v>0.25393518518831115</v>
      </c>
      <c r="N95" s="42"/>
    </row>
    <row r="96" spans="1:14">
      <c r="A96" s="1">
        <v>0.92306712962454185</v>
      </c>
      <c r="B96" s="7">
        <f t="shared" ca="1" si="17"/>
        <v>2</v>
      </c>
      <c r="C96" s="4">
        <f t="shared" ca="1" si="18"/>
        <v>0.66666666666666663</v>
      </c>
      <c r="D96" s="6">
        <v>41114.471655092595</v>
      </c>
      <c r="E96" s="6">
        <v>41115.39472222222</v>
      </c>
      <c r="F96" s="9">
        <f t="shared" si="19"/>
        <v>0.47165509259502869</v>
      </c>
      <c r="G96" s="9">
        <f t="shared" si="20"/>
        <v>0.39472222221957054</v>
      </c>
      <c r="H96" s="1">
        <f t="shared" ca="1" si="21"/>
        <v>0.25640046295787511</v>
      </c>
      <c r="I96" s="1">
        <f t="shared" ca="1" si="22"/>
        <v>0.25640046295787511</v>
      </c>
      <c r="J96" s="13">
        <f t="shared" si="23"/>
        <v>2</v>
      </c>
      <c r="K96" s="13">
        <f t="shared" si="24"/>
        <v>3</v>
      </c>
      <c r="M96" s="41">
        <f t="shared" si="25"/>
        <v>0.25640046295787522</v>
      </c>
      <c r="N96" s="42"/>
    </row>
    <row r="97" spans="1:14">
      <c r="A97" s="1">
        <v>0.963726851856336</v>
      </c>
      <c r="B97" s="7">
        <f t="shared" ca="1" si="17"/>
        <v>2</v>
      </c>
      <c r="C97" s="4">
        <f t="shared" ca="1" si="18"/>
        <v>0.66666666666666663</v>
      </c>
      <c r="D97" s="6">
        <v>41092.672488425924</v>
      </c>
      <c r="E97" s="6">
        <v>41093.63621527778</v>
      </c>
      <c r="F97" s="9">
        <f t="shared" si="19"/>
        <v>0.67248842592380242</v>
      </c>
      <c r="G97" s="9">
        <f t="shared" si="20"/>
        <v>0.63621527778013842</v>
      </c>
      <c r="H97" s="1">
        <f t="shared" ca="1" si="21"/>
        <v>0.29706018518966937</v>
      </c>
      <c r="I97" s="1">
        <f t="shared" ca="1" si="22"/>
        <v>0.29706018518966937</v>
      </c>
      <c r="J97" s="13">
        <f t="shared" si="23"/>
        <v>1</v>
      </c>
      <c r="K97" s="13">
        <f t="shared" si="24"/>
        <v>2</v>
      </c>
      <c r="M97" s="41">
        <f t="shared" si="25"/>
        <v>0.29706018518966926</v>
      </c>
      <c r="N97" s="42"/>
    </row>
    <row r="98" spans="1:14">
      <c r="A98" s="1">
        <v>0.976458333330811</v>
      </c>
      <c r="B98" s="7">
        <f t="shared" ca="1" si="17"/>
        <v>2</v>
      </c>
      <c r="C98" s="4">
        <f t="shared" ca="1" si="18"/>
        <v>0.66666666666666663</v>
      </c>
      <c r="D98" s="6">
        <v>41108.66783564815</v>
      </c>
      <c r="E98" s="6">
        <v>41109.644293981481</v>
      </c>
      <c r="F98" s="9">
        <f t="shared" si="19"/>
        <v>0.66783564814977581</v>
      </c>
      <c r="G98" s="9">
        <f t="shared" si="20"/>
        <v>0.64429398148058681</v>
      </c>
      <c r="H98" s="1">
        <f t="shared" ca="1" si="21"/>
        <v>0.30979166666414437</v>
      </c>
      <c r="I98" s="1">
        <f t="shared" ca="1" si="22"/>
        <v>0.30979166666414437</v>
      </c>
      <c r="J98" s="13">
        <f t="shared" si="23"/>
        <v>3</v>
      </c>
      <c r="K98" s="13">
        <f t="shared" si="24"/>
        <v>4</v>
      </c>
      <c r="M98" s="41">
        <f t="shared" si="25"/>
        <v>0.30979166666414426</v>
      </c>
      <c r="N98" s="42"/>
    </row>
    <row r="99" spans="1:14">
      <c r="A99" s="1">
        <v>0.97648148148437031</v>
      </c>
      <c r="B99" s="7">
        <f t="shared" ca="1" si="17"/>
        <v>2</v>
      </c>
      <c r="C99" s="4">
        <f t="shared" ca="1" si="18"/>
        <v>0.66666666666666663</v>
      </c>
      <c r="D99" s="6">
        <v>41106.577488425923</v>
      </c>
      <c r="E99" s="6">
        <v>41107.553969907407</v>
      </c>
      <c r="F99" s="9">
        <f t="shared" si="19"/>
        <v>0.57748842592263827</v>
      </c>
      <c r="G99" s="9">
        <f t="shared" si="20"/>
        <v>0.55396990740700858</v>
      </c>
      <c r="H99" s="1">
        <f t="shared" ca="1" si="21"/>
        <v>0.30981481481770368</v>
      </c>
      <c r="I99" s="1">
        <f t="shared" ca="1" si="22"/>
        <v>0.30981481481770368</v>
      </c>
      <c r="J99" s="13">
        <f t="shared" si="23"/>
        <v>1</v>
      </c>
      <c r="K99" s="13">
        <f t="shared" si="24"/>
        <v>2</v>
      </c>
      <c r="M99" s="41">
        <f t="shared" si="25"/>
        <v>0.30981481481770357</v>
      </c>
      <c r="N99" s="42"/>
    </row>
    <row r="100" spans="1:14">
      <c r="A100" s="1">
        <v>0.98658564814832062</v>
      </c>
      <c r="B100" s="7">
        <f t="shared" ref="B100:B131" ca="1" si="26">NETWORKDAYS(D100,IF(E100="",TODAY(),E100))</f>
        <v>2</v>
      </c>
      <c r="C100" s="4">
        <f t="shared" ref="C100:C131" ca="1" si="27">$C$1*B100</f>
        <v>0.66666666666666663</v>
      </c>
      <c r="D100" s="6">
        <v>41100.485474537039</v>
      </c>
      <c r="E100" s="6">
        <v>41101.472060185188</v>
      </c>
      <c r="F100" s="9">
        <f t="shared" ref="F100:F131" si="28">MOD(D100,1)</f>
        <v>0.48547453703940846</v>
      </c>
      <c r="G100" s="9">
        <f t="shared" ref="G100:G131" si="29">MOD(E100,1)</f>
        <v>0.47206018518772908</v>
      </c>
      <c r="H100" s="1">
        <f t="shared" ref="H100:H131" ca="1" si="30">C100-IF((OR(WEEKDAY(D100)=1,WEEKDAY(D100)=7)),0,(IF(MOD(D100,1)&lt;$E$1,0,(IF(AND($E$1&lt;MOD(D100,1),MOD(D100,1)&lt;$E$2),MOD(D100,1)-$E$1,(IF(AND($E$2&lt;MOD(D100,1),MOD(D100,1)&lt;$F$2),$E$2-$E$1,(IF(AND($F$2&lt;MOD(D100,1),MOD(D100,1)&lt;$F$1),$E$2-$E$1+MOD(D100,1)-$F$2,(IF(MOD(D100,1)&gt;$F$1,$C$1)))))))))))-IF((OR(WEEKDAY(IF(E100="",TODAY(),E100))=1,WEEKDAY(IF(E100="",TODAY(),E100))=7)),0,(IF(MOD(IF(E100="",TODAY(),E100),1)&lt;$E$1,$C$1,(IF(AND($E$1&lt;MOD(IF(E100="",TODAY(),E100),1),MOD(IF(E100="",TODAY(),E100),1)&lt;$E$2),$F$1-$F$2+$E$2-MOD(IF(E100="",TODAY(),E100),1),(IF(AND($E$2&lt;MOD(IF(E100="",TODAY(),E100),1),MOD(IF(E100="",TODAY(),E100),1)&lt;$F$2),$F$1-$F$2,(IF(AND($F$2&lt;MOD(IF(E100="",TODAY(),E100),1),MOD(IF(E100="",TODAY(),E100),1)&lt;$F$1),$F$1-MOD(IF(E100="",TODAY(),E100),1),(IF(MOD(IF(E100="",TODAY(),E100),1)&gt;$F$1,0)))))))))))</f>
        <v>0.31991898148165387</v>
      </c>
      <c r="I100" s="1">
        <f t="shared" ref="I100:I131" ca="1" si="31">C100-(IF(F100&lt;$E$1,0,(IF(AND($E$1&lt;F100,F100&lt;$E$2),F100-$E$1,(IF(AND($E$2&lt;F100,F100&lt;$F$2),$E$2-$E$1,(IF(AND($F$2&lt;F100,F100&lt;$F$1),$E$2-$E$1+F100-$F$2,(IF(F100&gt;$F$1,$C$1))))))))))-(IF(G100&lt;$E$1,$C$1,(IF(AND($E$1&lt;G100,G100&lt;$E$2),$F$1-$F$2+$E$2-G100,(IF(AND($E$2&lt;G100,G100&lt;$F$2),$F$1-$F$2,(IF(AND($F$2&lt;G100,G100&lt;$F$1),$F$1-G100,(IF(G100&gt;$F$1,0))))))))))</f>
        <v>0.31991898148165387</v>
      </c>
      <c r="J100" s="13">
        <f t="shared" ref="J100:J131" si="32">WEEKDAY(D100,2)</f>
        <v>2</v>
      </c>
      <c r="K100" s="13">
        <f t="shared" ref="K100:K131" si="33">WEEKDAY(E100,2)</f>
        <v>3</v>
      </c>
      <c r="M100" s="41">
        <f t="shared" si="25"/>
        <v>0.31991898148165399</v>
      </c>
      <c r="N100" s="42"/>
    </row>
    <row r="101" spans="1:14">
      <c r="A101" s="1">
        <v>1.0191319444420515</v>
      </c>
      <c r="B101" s="7">
        <f t="shared" ca="1" si="26"/>
        <v>2</v>
      </c>
      <c r="C101" s="4">
        <f t="shared" ca="1" si="27"/>
        <v>0.66666666666666663</v>
      </c>
      <c r="D101" s="6">
        <v>41113.693541666667</v>
      </c>
      <c r="E101" s="6">
        <v>41114.712673611109</v>
      </c>
      <c r="F101" s="9">
        <f t="shared" si="28"/>
        <v>0.69354166666744277</v>
      </c>
      <c r="G101" s="9">
        <f t="shared" si="29"/>
        <v>0.71267361110949423</v>
      </c>
      <c r="H101" s="1">
        <f t="shared" ca="1" si="30"/>
        <v>0.35246527777538483</v>
      </c>
      <c r="I101" s="1">
        <f t="shared" ca="1" si="31"/>
        <v>0.35246527777538483</v>
      </c>
      <c r="J101" s="13">
        <f t="shared" si="32"/>
        <v>1</v>
      </c>
      <c r="K101" s="13">
        <f t="shared" si="33"/>
        <v>2</v>
      </c>
      <c r="M101" s="41">
        <f t="shared" si="25"/>
        <v>0.35246527777538472</v>
      </c>
      <c r="N101" s="42"/>
    </row>
    <row r="102" spans="1:14">
      <c r="A102" s="1">
        <v>1.0242013888928341</v>
      </c>
      <c r="B102" s="7">
        <f t="shared" ca="1" si="26"/>
        <v>2</v>
      </c>
      <c r="C102" s="4">
        <f t="shared" ca="1" si="27"/>
        <v>0.66666666666666663</v>
      </c>
      <c r="D102" s="6">
        <v>41109.677812499998</v>
      </c>
      <c r="E102" s="6">
        <v>41110.702013888891</v>
      </c>
      <c r="F102" s="9">
        <f t="shared" si="28"/>
        <v>0.67781249999825377</v>
      </c>
      <c r="G102" s="9">
        <f t="shared" si="29"/>
        <v>0.70201388889108784</v>
      </c>
      <c r="H102" s="1">
        <f t="shared" ca="1" si="30"/>
        <v>0.35753472222616745</v>
      </c>
      <c r="I102" s="1">
        <f t="shared" ca="1" si="31"/>
        <v>0.35753472222616745</v>
      </c>
      <c r="J102" s="13">
        <f t="shared" si="32"/>
        <v>4</v>
      </c>
      <c r="K102" s="13">
        <f t="shared" si="33"/>
        <v>5</v>
      </c>
      <c r="M102" s="41">
        <f t="shared" si="25"/>
        <v>0.35753472222616733</v>
      </c>
      <c r="N102" s="42"/>
    </row>
    <row r="103" spans="1:14">
      <c r="A103" s="1">
        <v>1.0252777777786832</v>
      </c>
      <c r="B103" s="7">
        <f t="shared" ca="1" si="26"/>
        <v>2</v>
      </c>
      <c r="C103" s="4">
        <f t="shared" ca="1" si="27"/>
        <v>0.66666666666666663</v>
      </c>
      <c r="D103" s="6">
        <v>41109.67695601852</v>
      </c>
      <c r="E103" s="6">
        <v>41110.702233796299</v>
      </c>
      <c r="F103" s="9">
        <f t="shared" si="28"/>
        <v>0.67695601852028631</v>
      </c>
      <c r="G103" s="9">
        <f t="shared" si="29"/>
        <v>0.70223379629896954</v>
      </c>
      <c r="H103" s="1">
        <f t="shared" ca="1" si="30"/>
        <v>0.3586111111120166</v>
      </c>
      <c r="I103" s="1">
        <f t="shared" ca="1" si="31"/>
        <v>0.3586111111120166</v>
      </c>
      <c r="J103" s="13">
        <f t="shared" si="32"/>
        <v>4</v>
      </c>
      <c r="K103" s="13">
        <f t="shared" si="33"/>
        <v>5</v>
      </c>
      <c r="M103" s="41">
        <f t="shared" si="25"/>
        <v>0.35861111111201649</v>
      </c>
      <c r="N103" s="42"/>
    </row>
    <row r="104" spans="1:14">
      <c r="A104" s="1">
        <v>1.0311574074075907</v>
      </c>
      <c r="B104" s="7">
        <f t="shared" ca="1" si="26"/>
        <v>2</v>
      </c>
      <c r="C104" s="4">
        <f t="shared" ca="1" si="27"/>
        <v>0.66666666666666663</v>
      </c>
      <c r="D104" s="6">
        <v>41109.689895833333</v>
      </c>
      <c r="E104" s="6">
        <v>41110.721053240741</v>
      </c>
      <c r="F104" s="9">
        <f t="shared" si="28"/>
        <v>0.68989583333313931</v>
      </c>
      <c r="G104" s="9">
        <f t="shared" si="29"/>
        <v>0.72105324074072996</v>
      </c>
      <c r="H104" s="1">
        <f t="shared" ca="1" si="30"/>
        <v>0.36449074074092402</v>
      </c>
      <c r="I104" s="1">
        <f t="shared" ca="1" si="31"/>
        <v>0.36449074074092402</v>
      </c>
      <c r="J104" s="13">
        <f t="shared" si="32"/>
        <v>4</v>
      </c>
      <c r="K104" s="13">
        <f t="shared" si="33"/>
        <v>5</v>
      </c>
      <c r="M104" s="41">
        <f t="shared" si="25"/>
        <v>0.36449074074092391</v>
      </c>
      <c r="N104" s="42"/>
    </row>
    <row r="105" spans="1:14">
      <c r="A105" s="1">
        <v>1.0471412037077243</v>
      </c>
      <c r="B105" s="7">
        <f t="shared" ca="1" si="26"/>
        <v>2</v>
      </c>
      <c r="C105" s="4">
        <f t="shared" ca="1" si="27"/>
        <v>0.66666666666666663</v>
      </c>
      <c r="D105" s="6">
        <v>41101.619201388887</v>
      </c>
      <c r="E105" s="6">
        <v>41102.666342592594</v>
      </c>
      <c r="F105" s="9">
        <f t="shared" si="28"/>
        <v>0.61920138888672227</v>
      </c>
      <c r="G105" s="9">
        <f t="shared" si="29"/>
        <v>0.66634259259444661</v>
      </c>
      <c r="H105" s="1">
        <f t="shared" ca="1" si="30"/>
        <v>0.38047453704105771</v>
      </c>
      <c r="I105" s="1">
        <f t="shared" ca="1" si="31"/>
        <v>0.38047453704105771</v>
      </c>
      <c r="J105" s="13">
        <f t="shared" si="32"/>
        <v>3</v>
      </c>
      <c r="K105" s="13">
        <f t="shared" si="33"/>
        <v>4</v>
      </c>
      <c r="M105" s="41">
        <f t="shared" si="25"/>
        <v>0.3804745370410576</v>
      </c>
      <c r="N105" s="42"/>
    </row>
    <row r="106" spans="1:14">
      <c r="A106" s="1">
        <v>1.0488657407404389</v>
      </c>
      <c r="B106" s="7">
        <f t="shared" ca="1" si="26"/>
        <v>2</v>
      </c>
      <c r="C106" s="4">
        <f t="shared" ca="1" si="27"/>
        <v>0.66666666666666663</v>
      </c>
      <c r="D106" s="6">
        <v>41106.507870370369</v>
      </c>
      <c r="E106" s="6">
        <v>41107.55673611111</v>
      </c>
      <c r="F106" s="9">
        <f t="shared" si="28"/>
        <v>0.50787037036934635</v>
      </c>
      <c r="G106" s="9">
        <f t="shared" si="29"/>
        <v>0.55673611110978527</v>
      </c>
      <c r="H106" s="1">
        <f t="shared" ca="1" si="30"/>
        <v>0.3484027777764519</v>
      </c>
      <c r="I106" s="1">
        <f t="shared" ca="1" si="31"/>
        <v>0.3484027777764519</v>
      </c>
      <c r="J106" s="13">
        <f t="shared" si="32"/>
        <v>1</v>
      </c>
      <c r="K106" s="13">
        <f t="shared" si="33"/>
        <v>2</v>
      </c>
      <c r="M106" s="41">
        <f t="shared" si="25"/>
        <v>0.3484027777764519</v>
      </c>
      <c r="N106" s="42"/>
    </row>
    <row r="107" spans="1:14">
      <c r="A107" s="1">
        <v>1.1113310185173759</v>
      </c>
      <c r="B107" s="7">
        <f t="shared" ca="1" si="26"/>
        <v>2</v>
      </c>
      <c r="C107" s="4">
        <f t="shared" ca="1" si="27"/>
        <v>0.66666666666666663</v>
      </c>
      <c r="D107" s="6">
        <v>41102.348043981481</v>
      </c>
      <c r="E107" s="6">
        <v>41103.459374999999</v>
      </c>
      <c r="F107" s="9">
        <f t="shared" si="28"/>
        <v>0.34804398148116888</v>
      </c>
      <c r="G107" s="9">
        <f t="shared" si="29"/>
        <v>0.45937499999854481</v>
      </c>
      <c r="H107" s="1">
        <f t="shared" ca="1" si="30"/>
        <v>0.43854166666521144</v>
      </c>
      <c r="I107" s="1">
        <f t="shared" ca="1" si="31"/>
        <v>0.43854166666521144</v>
      </c>
      <c r="J107" s="13">
        <f t="shared" si="32"/>
        <v>4</v>
      </c>
      <c r="K107" s="13">
        <f t="shared" si="33"/>
        <v>5</v>
      </c>
      <c r="M107" s="41">
        <f t="shared" si="25"/>
        <v>0.43854166666521155</v>
      </c>
      <c r="N107" s="42"/>
    </row>
    <row r="108" spans="1:14">
      <c r="A108" s="1">
        <v>1.1541435185208684</v>
      </c>
      <c r="B108" s="7">
        <f t="shared" ca="1" si="26"/>
        <v>2</v>
      </c>
      <c r="C108" s="4">
        <f t="shared" ca="1" si="27"/>
        <v>0.66666666666666663</v>
      </c>
      <c r="D108" s="6">
        <v>41102.574074074073</v>
      </c>
      <c r="E108" s="6">
        <v>41103.728217592594</v>
      </c>
      <c r="F108" s="9">
        <f t="shared" si="28"/>
        <v>0.57407407407299615</v>
      </c>
      <c r="G108" s="9">
        <f t="shared" si="29"/>
        <v>0.72821759259386454</v>
      </c>
      <c r="H108" s="1">
        <f t="shared" ca="1" si="30"/>
        <v>0.48747685185420175</v>
      </c>
      <c r="I108" s="1">
        <f t="shared" ca="1" si="31"/>
        <v>0.48747685185420175</v>
      </c>
      <c r="J108" s="13">
        <f t="shared" si="32"/>
        <v>4</v>
      </c>
      <c r="K108" s="13">
        <f t="shared" si="33"/>
        <v>5</v>
      </c>
      <c r="M108" s="41">
        <f t="shared" si="25"/>
        <v>0.48747685185420164</v>
      </c>
      <c r="N108" s="42"/>
    </row>
    <row r="109" spans="1:14">
      <c r="A109" s="1">
        <v>1.1583449074096279</v>
      </c>
      <c r="B109" s="7">
        <f t="shared" ca="1" si="26"/>
        <v>2</v>
      </c>
      <c r="C109" s="4">
        <f t="shared" ca="1" si="27"/>
        <v>0.66666666666666663</v>
      </c>
      <c r="D109" s="6">
        <v>41115.547592592593</v>
      </c>
      <c r="E109" s="6">
        <v>41116.705937500003</v>
      </c>
      <c r="F109" s="9">
        <f t="shared" si="28"/>
        <v>0.54759259259299142</v>
      </c>
      <c r="G109" s="9">
        <f t="shared" si="29"/>
        <v>0.70593750000261934</v>
      </c>
      <c r="H109" s="1">
        <f t="shared" ca="1" si="30"/>
        <v>0.49167824074296129</v>
      </c>
      <c r="I109" s="1">
        <f t="shared" ca="1" si="31"/>
        <v>0.49167824074296129</v>
      </c>
      <c r="J109" s="13">
        <f t="shared" si="32"/>
        <v>3</v>
      </c>
      <c r="K109" s="13">
        <f t="shared" si="33"/>
        <v>4</v>
      </c>
      <c r="M109" s="41">
        <f t="shared" si="25"/>
        <v>0.49167824074296118</v>
      </c>
      <c r="N109" s="42"/>
    </row>
    <row r="110" spans="1:14">
      <c r="A110" s="1">
        <v>1.1697569444440887</v>
      </c>
      <c r="B110" s="7">
        <f t="shared" ca="1" si="26"/>
        <v>2</v>
      </c>
      <c r="C110" s="4">
        <f t="shared" ca="1" si="27"/>
        <v>0.66666666666666663</v>
      </c>
      <c r="D110" s="6">
        <v>41100.490833333337</v>
      </c>
      <c r="E110" s="6">
        <v>41101.660590277781</v>
      </c>
      <c r="F110" s="9">
        <f t="shared" si="28"/>
        <v>0.49083333333692281</v>
      </c>
      <c r="G110" s="9">
        <f t="shared" si="29"/>
        <v>0.66059027778101154</v>
      </c>
      <c r="H110" s="1">
        <f t="shared" ca="1" si="30"/>
        <v>0.46142361111075536</v>
      </c>
      <c r="I110" s="1">
        <f t="shared" ca="1" si="31"/>
        <v>0.46142361111075536</v>
      </c>
      <c r="J110" s="13">
        <f t="shared" si="32"/>
        <v>2</v>
      </c>
      <c r="K110" s="13">
        <f t="shared" si="33"/>
        <v>3</v>
      </c>
      <c r="M110" s="41">
        <f t="shared" si="25"/>
        <v>0.46142361111075536</v>
      </c>
      <c r="N110" s="42"/>
    </row>
    <row r="111" spans="1:14">
      <c r="A111" s="1">
        <v>1.1711458333302289</v>
      </c>
      <c r="B111" s="7">
        <f t="shared" ca="1" si="26"/>
        <v>2</v>
      </c>
      <c r="C111" s="4">
        <f t="shared" ca="1" si="27"/>
        <v>0.66666666666666663</v>
      </c>
      <c r="D111" s="6">
        <v>41102.557615740741</v>
      </c>
      <c r="E111" s="6">
        <v>41103.728761574072</v>
      </c>
      <c r="F111" s="9">
        <f t="shared" si="28"/>
        <v>0.55761574074131204</v>
      </c>
      <c r="G111" s="9">
        <f t="shared" si="29"/>
        <v>0.72876157407154096</v>
      </c>
      <c r="H111" s="1">
        <f t="shared" ca="1" si="30"/>
        <v>0.5044791666635623</v>
      </c>
      <c r="I111" s="1">
        <f t="shared" ca="1" si="31"/>
        <v>0.5044791666635623</v>
      </c>
      <c r="J111" s="13">
        <f t="shared" si="32"/>
        <v>4</v>
      </c>
      <c r="K111" s="13">
        <f t="shared" si="33"/>
        <v>5</v>
      </c>
      <c r="M111" s="41">
        <f t="shared" si="25"/>
        <v>0.50447916666356218</v>
      </c>
      <c r="N111" s="42"/>
    </row>
    <row r="112" spans="1:14">
      <c r="A112" s="1">
        <v>1.2120833333319752</v>
      </c>
      <c r="B112" s="7">
        <f t="shared" ca="1" si="26"/>
        <v>2</v>
      </c>
      <c r="C112" s="4">
        <f t="shared" ca="1" si="27"/>
        <v>0.66666666666666663</v>
      </c>
      <c r="D112" s="6">
        <v>41109.401180555556</v>
      </c>
      <c r="E112" s="6">
        <v>41110.613263888888</v>
      </c>
      <c r="F112" s="9">
        <f t="shared" si="28"/>
        <v>0.40118055555649335</v>
      </c>
      <c r="G112" s="9">
        <f t="shared" si="29"/>
        <v>0.6132638888884685</v>
      </c>
      <c r="H112" s="1">
        <f t="shared" ca="1" si="30"/>
        <v>0.50374999999864178</v>
      </c>
      <c r="I112" s="1">
        <f t="shared" ca="1" si="31"/>
        <v>0.50374999999864178</v>
      </c>
      <c r="J112" s="13">
        <f t="shared" si="32"/>
        <v>4</v>
      </c>
      <c r="K112" s="13">
        <f t="shared" si="33"/>
        <v>5</v>
      </c>
      <c r="M112" s="41">
        <f t="shared" si="25"/>
        <v>0.50374999999864178</v>
      </c>
      <c r="N112" s="42"/>
    </row>
    <row r="113" spans="1:14">
      <c r="A113" s="1">
        <v>1.2129166666709352</v>
      </c>
      <c r="B113" s="7">
        <f t="shared" ca="1" si="26"/>
        <v>2</v>
      </c>
      <c r="C113" s="4">
        <f t="shared" ca="1" si="27"/>
        <v>0.66666666666666663</v>
      </c>
      <c r="D113" s="6">
        <v>41113.458067129628</v>
      </c>
      <c r="E113" s="6">
        <v>41114.670983796299</v>
      </c>
      <c r="F113" s="9">
        <f t="shared" si="28"/>
        <v>0.45806712962803431</v>
      </c>
      <c r="G113" s="9">
        <f t="shared" si="29"/>
        <v>0.67098379629896954</v>
      </c>
      <c r="H113" s="1">
        <f t="shared" ca="1" si="30"/>
        <v>0.50458333333760186</v>
      </c>
      <c r="I113" s="1">
        <f t="shared" ca="1" si="31"/>
        <v>0.50458333333760186</v>
      </c>
      <c r="J113" s="13">
        <f t="shared" si="32"/>
        <v>1</v>
      </c>
      <c r="K113" s="13">
        <f t="shared" si="33"/>
        <v>2</v>
      </c>
      <c r="M113" s="41">
        <f t="shared" si="25"/>
        <v>0.50458333333760186</v>
      </c>
      <c r="N113" s="42"/>
    </row>
    <row r="114" spans="1:14">
      <c r="A114" s="1">
        <v>1.2463657407424762</v>
      </c>
      <c r="B114" s="7">
        <f t="shared" ca="1" si="26"/>
        <v>2</v>
      </c>
      <c r="C114" s="4">
        <f t="shared" ca="1" si="27"/>
        <v>0.66666666666666663</v>
      </c>
      <c r="D114" s="6">
        <v>41106.38554398148</v>
      </c>
      <c r="E114" s="6">
        <v>41107.631909722222</v>
      </c>
      <c r="F114" s="9">
        <f t="shared" si="28"/>
        <v>0.38554398147971369</v>
      </c>
      <c r="G114" s="9">
        <f t="shared" si="29"/>
        <v>0.63190972222218988</v>
      </c>
      <c r="H114" s="1">
        <f t="shared" ca="1" si="30"/>
        <v>0.53803240740914282</v>
      </c>
      <c r="I114" s="1">
        <f t="shared" ca="1" si="31"/>
        <v>0.53803240740914282</v>
      </c>
      <c r="J114" s="13">
        <f t="shared" si="32"/>
        <v>1</v>
      </c>
      <c r="K114" s="13">
        <f t="shared" si="33"/>
        <v>2</v>
      </c>
      <c r="M114" s="41">
        <f t="shared" si="25"/>
        <v>0.53803240740914282</v>
      </c>
      <c r="N114" s="42"/>
    </row>
    <row r="115" spans="1:14">
      <c r="A115" s="1">
        <v>1.2612731481494848</v>
      </c>
      <c r="B115" s="7">
        <f t="shared" ca="1" si="26"/>
        <v>2</v>
      </c>
      <c r="C115" s="4">
        <f t="shared" ca="1" si="27"/>
        <v>0.66666666666666663</v>
      </c>
      <c r="D115" s="6">
        <v>41109.379490740743</v>
      </c>
      <c r="E115" s="6">
        <v>41110.640763888892</v>
      </c>
      <c r="F115" s="9">
        <f t="shared" si="28"/>
        <v>0.37949074074276723</v>
      </c>
      <c r="G115" s="9">
        <f t="shared" si="29"/>
        <v>0.640763888892252</v>
      </c>
      <c r="H115" s="1">
        <f t="shared" ca="1" si="30"/>
        <v>0.5529398148161514</v>
      </c>
      <c r="I115" s="1">
        <f t="shared" ca="1" si="31"/>
        <v>0.5529398148161514</v>
      </c>
      <c r="J115" s="13">
        <f t="shared" si="32"/>
        <v>4</v>
      </c>
      <c r="K115" s="13">
        <f t="shared" si="33"/>
        <v>5</v>
      </c>
      <c r="M115" s="41">
        <f t="shared" si="25"/>
        <v>0.5529398148161514</v>
      </c>
      <c r="N115" s="42"/>
    </row>
    <row r="116" spans="1:14">
      <c r="A116" s="1">
        <v>1.26792824074073</v>
      </c>
      <c r="B116" s="7">
        <f t="shared" ca="1" si="26"/>
        <v>2</v>
      </c>
      <c r="C116" s="4">
        <f t="shared" ca="1" si="27"/>
        <v>0.66666666666666663</v>
      </c>
      <c r="D116" s="6">
        <v>41114.392118055555</v>
      </c>
      <c r="E116" s="6">
        <v>41115.660046296296</v>
      </c>
      <c r="F116" s="9">
        <f t="shared" si="28"/>
        <v>0.39211805555532919</v>
      </c>
      <c r="G116" s="9">
        <f t="shared" si="29"/>
        <v>0.66004629629605915</v>
      </c>
      <c r="H116" s="1">
        <f t="shared" ca="1" si="30"/>
        <v>0.55959490740739659</v>
      </c>
      <c r="I116" s="1">
        <f t="shared" ca="1" si="31"/>
        <v>0.55959490740739659</v>
      </c>
      <c r="J116" s="13">
        <f t="shared" si="32"/>
        <v>2</v>
      </c>
      <c r="K116" s="13">
        <f t="shared" si="33"/>
        <v>3</v>
      </c>
      <c r="M116" s="41">
        <f t="shared" si="25"/>
        <v>0.55959490740739659</v>
      </c>
      <c r="N116" s="42"/>
    </row>
    <row r="117" spans="1:14">
      <c r="A117" s="1">
        <v>1.3246759259272949</v>
      </c>
      <c r="B117" s="7">
        <f t="shared" ca="1" si="26"/>
        <v>2</v>
      </c>
      <c r="C117" s="4">
        <f t="shared" ca="1" si="27"/>
        <v>0.66666666666666663</v>
      </c>
      <c r="D117" s="6">
        <v>41099.398842592593</v>
      </c>
      <c r="E117" s="6">
        <v>41100.72351851852</v>
      </c>
      <c r="F117" s="9">
        <f t="shared" si="28"/>
        <v>0.39884259259270038</v>
      </c>
      <c r="G117" s="9">
        <f t="shared" si="29"/>
        <v>0.72351851851999527</v>
      </c>
      <c r="H117" s="1">
        <f t="shared" ca="1" si="30"/>
        <v>0.61634259259396151</v>
      </c>
      <c r="I117" s="1">
        <f t="shared" ca="1" si="31"/>
        <v>0.61634259259396151</v>
      </c>
      <c r="J117" s="13">
        <f t="shared" si="32"/>
        <v>1</v>
      </c>
      <c r="K117" s="13">
        <f t="shared" si="33"/>
        <v>2</v>
      </c>
      <c r="M117" s="41">
        <f t="shared" si="25"/>
        <v>0.61634259259396151</v>
      </c>
      <c r="N117" s="42"/>
    </row>
    <row r="118" spans="1:14">
      <c r="A118" s="1">
        <v>1.8335532407363644</v>
      </c>
      <c r="B118" s="7">
        <f t="shared" ca="1" si="26"/>
        <v>3</v>
      </c>
      <c r="C118" s="4">
        <f t="shared" ca="1" si="27"/>
        <v>1</v>
      </c>
      <c r="D118" s="6">
        <v>41086.544618055559</v>
      </c>
      <c r="E118" s="6">
        <v>41088.378171296295</v>
      </c>
      <c r="F118" s="9">
        <f t="shared" si="28"/>
        <v>0.54461805555911269</v>
      </c>
      <c r="G118" s="9">
        <f t="shared" si="29"/>
        <v>0.37817129629547708</v>
      </c>
      <c r="H118" s="1">
        <f t="shared" ca="1" si="30"/>
        <v>0.54188657406969776</v>
      </c>
      <c r="I118" s="1">
        <f t="shared" ca="1" si="31"/>
        <v>0.54188657406969776</v>
      </c>
      <c r="J118" s="13">
        <f t="shared" si="32"/>
        <v>2</v>
      </c>
      <c r="K118" s="13">
        <f t="shared" si="33"/>
        <v>4</v>
      </c>
      <c r="M118" s="41">
        <f t="shared" si="25"/>
        <v>0.54188657406969765</v>
      </c>
      <c r="N118" s="42"/>
    </row>
    <row r="119" spans="1:14">
      <c r="A119" s="1">
        <v>1.9395023148172186</v>
      </c>
      <c r="B119" s="7">
        <f t="shared" ca="1" si="26"/>
        <v>3</v>
      </c>
      <c r="C119" s="4">
        <f t="shared" ca="1" si="27"/>
        <v>1</v>
      </c>
      <c r="D119" s="6">
        <v>41108.706076388888</v>
      </c>
      <c r="E119" s="6">
        <v>41110.645578703705</v>
      </c>
      <c r="F119" s="9">
        <f t="shared" si="28"/>
        <v>0.70607638888759539</v>
      </c>
      <c r="G119" s="9">
        <f t="shared" si="29"/>
        <v>0.64557870370481396</v>
      </c>
      <c r="H119" s="1">
        <f t="shared" ca="1" si="30"/>
        <v>0.60616898148388532</v>
      </c>
      <c r="I119" s="1">
        <f t="shared" ca="1" si="31"/>
        <v>0.60616898148388532</v>
      </c>
      <c r="J119" s="13">
        <f t="shared" si="32"/>
        <v>3</v>
      </c>
      <c r="K119" s="13">
        <f t="shared" si="33"/>
        <v>5</v>
      </c>
      <c r="M119" s="41">
        <f t="shared" si="25"/>
        <v>0.60616898148388509</v>
      </c>
      <c r="N119" s="42"/>
    </row>
    <row r="120" spans="1:14">
      <c r="A120" s="1">
        <v>1.9494328703731298</v>
      </c>
      <c r="B120" s="7">
        <f t="shared" ca="1" si="26"/>
        <v>3</v>
      </c>
      <c r="C120" s="4">
        <f t="shared" ca="1" si="27"/>
        <v>1</v>
      </c>
      <c r="D120" s="6">
        <v>41099.711550925924</v>
      </c>
      <c r="E120" s="6">
        <v>41101.660983796297</v>
      </c>
      <c r="F120" s="9">
        <f t="shared" si="28"/>
        <v>0.71155092592380242</v>
      </c>
      <c r="G120" s="9">
        <f t="shared" si="29"/>
        <v>0.66098379629693227</v>
      </c>
      <c r="H120" s="1">
        <f t="shared" ca="1" si="30"/>
        <v>0.61609953703979659</v>
      </c>
      <c r="I120" s="1">
        <f t="shared" ca="1" si="31"/>
        <v>0.61609953703979659</v>
      </c>
      <c r="J120" s="13">
        <f t="shared" si="32"/>
        <v>1</v>
      </c>
      <c r="K120" s="13">
        <f t="shared" si="33"/>
        <v>3</v>
      </c>
      <c r="M120" s="41">
        <f t="shared" si="25"/>
        <v>0.61609953703979636</v>
      </c>
      <c r="N120" s="42"/>
    </row>
    <row r="121" spans="1:14">
      <c r="A121" s="1">
        <v>1.9986111111065838</v>
      </c>
      <c r="B121" s="7">
        <f t="shared" ca="1" si="26"/>
        <v>3</v>
      </c>
      <c r="C121" s="4">
        <f t="shared" ca="1" si="27"/>
        <v>1</v>
      </c>
      <c r="D121" s="6">
        <v>41108.434236111112</v>
      </c>
      <c r="E121" s="6">
        <v>41110.432847222219</v>
      </c>
      <c r="F121" s="9">
        <f t="shared" si="28"/>
        <v>0.43423611111211358</v>
      </c>
      <c r="G121" s="9">
        <f t="shared" si="29"/>
        <v>0.43284722221869742</v>
      </c>
      <c r="H121" s="1">
        <f t="shared" ca="1" si="30"/>
        <v>0.66527777777325059</v>
      </c>
      <c r="I121" s="1">
        <f t="shared" ca="1" si="31"/>
        <v>0.66527777777325059</v>
      </c>
      <c r="J121" s="13">
        <f t="shared" si="32"/>
        <v>3</v>
      </c>
      <c r="K121" s="13">
        <f t="shared" si="33"/>
        <v>5</v>
      </c>
      <c r="M121" s="41">
        <f t="shared" si="25"/>
        <v>0.66527777777325059</v>
      </c>
      <c r="N121" s="42"/>
    </row>
    <row r="122" spans="1:14">
      <c r="A122" s="1">
        <v>2.0300925925912452</v>
      </c>
      <c r="B122" s="7">
        <f t="shared" ca="1" si="26"/>
        <v>3</v>
      </c>
      <c r="C122" s="4">
        <f t="shared" ca="1" si="27"/>
        <v>1</v>
      </c>
      <c r="D122" s="6">
        <v>41113.355682870373</v>
      </c>
      <c r="E122" s="6">
        <v>41115.385775462964</v>
      </c>
      <c r="F122" s="9">
        <f t="shared" si="28"/>
        <v>0.35568287037312984</v>
      </c>
      <c r="G122" s="9">
        <f t="shared" si="29"/>
        <v>0.38577546296437504</v>
      </c>
      <c r="H122" s="1">
        <f t="shared" ca="1" si="30"/>
        <v>0.69675925925791193</v>
      </c>
      <c r="I122" s="1">
        <f t="shared" ca="1" si="31"/>
        <v>0.69675925925791193</v>
      </c>
      <c r="J122" s="13">
        <f t="shared" si="32"/>
        <v>1</v>
      </c>
      <c r="K122" s="13">
        <f t="shared" si="33"/>
        <v>3</v>
      </c>
      <c r="M122" s="41">
        <f t="shared" si="25"/>
        <v>0.69675925925791193</v>
      </c>
      <c r="N122" s="42"/>
    </row>
    <row r="123" spans="1:14">
      <c r="A123" s="1">
        <v>2.1205208333340124</v>
      </c>
      <c r="B123" s="7">
        <f t="shared" ca="1" si="26"/>
        <v>3</v>
      </c>
      <c r="C123" s="4">
        <f t="shared" ca="1" si="27"/>
        <v>1</v>
      </c>
      <c r="D123" s="6">
        <v>41114.372662037036</v>
      </c>
      <c r="E123" s="6">
        <v>41116.49318287037</v>
      </c>
      <c r="F123" s="9">
        <f t="shared" si="28"/>
        <v>0.37266203703620704</v>
      </c>
      <c r="G123" s="9">
        <f t="shared" si="29"/>
        <v>0.49318287037021946</v>
      </c>
      <c r="H123" s="1">
        <f t="shared" ca="1" si="30"/>
        <v>0.78718750000067916</v>
      </c>
      <c r="I123" s="1">
        <f t="shared" ca="1" si="31"/>
        <v>0.78718750000067916</v>
      </c>
      <c r="J123" s="13">
        <f t="shared" si="32"/>
        <v>2</v>
      </c>
      <c r="K123" s="13">
        <f t="shared" si="33"/>
        <v>4</v>
      </c>
      <c r="M123" s="41">
        <f t="shared" si="25"/>
        <v>0.78718750000067916</v>
      </c>
      <c r="N123" s="42"/>
    </row>
    <row r="124" spans="1:14">
      <c r="A124" s="1">
        <v>2.2054861111100763</v>
      </c>
      <c r="B124" s="7">
        <f t="shared" ca="1" si="26"/>
        <v>3</v>
      </c>
      <c r="C124" s="4">
        <f t="shared" ca="1" si="27"/>
        <v>1</v>
      </c>
      <c r="D124" s="6">
        <v>41093.585231481484</v>
      </c>
      <c r="E124" s="6">
        <v>41095.790717592594</v>
      </c>
      <c r="F124" s="9">
        <f t="shared" si="28"/>
        <v>0.58523148148378823</v>
      </c>
      <c r="G124" s="9">
        <f t="shared" si="29"/>
        <v>0.79071759259386454</v>
      </c>
      <c r="H124" s="1">
        <f t="shared" ca="1" si="30"/>
        <v>0.81060185184954514</v>
      </c>
      <c r="I124" s="1">
        <f t="shared" ca="1" si="31"/>
        <v>0.81060185184954514</v>
      </c>
      <c r="J124" s="13">
        <f t="shared" si="32"/>
        <v>2</v>
      </c>
      <c r="K124" s="13">
        <f t="shared" si="33"/>
        <v>4</v>
      </c>
      <c r="M124" s="41">
        <f t="shared" si="25"/>
        <v>0.81060185184954503</v>
      </c>
      <c r="N124" s="42"/>
    </row>
    <row r="125" spans="1:14">
      <c r="A125" s="1">
        <v>2.2354166666700621</v>
      </c>
      <c r="B125" s="7">
        <f t="shared" ca="1" si="26"/>
        <v>3</v>
      </c>
      <c r="C125" s="4">
        <f t="shared" ca="1" si="27"/>
        <v>1</v>
      </c>
      <c r="D125" s="6">
        <v>41113.418043981481</v>
      </c>
      <c r="E125" s="6">
        <v>41115.653460648151</v>
      </c>
      <c r="F125" s="9">
        <f t="shared" si="28"/>
        <v>0.41804398148087785</v>
      </c>
      <c r="G125" s="9">
        <f t="shared" si="29"/>
        <v>0.65346064815093996</v>
      </c>
      <c r="H125" s="1">
        <f t="shared" ca="1" si="30"/>
        <v>0.86041666667006222</v>
      </c>
      <c r="I125" s="1">
        <f t="shared" ca="1" si="31"/>
        <v>0.86041666667006222</v>
      </c>
      <c r="J125" s="13">
        <f t="shared" si="32"/>
        <v>1</v>
      </c>
      <c r="K125" s="13">
        <f t="shared" si="33"/>
        <v>3</v>
      </c>
      <c r="M125" s="41">
        <f t="shared" si="25"/>
        <v>0.86041666667006211</v>
      </c>
      <c r="N125" s="42"/>
    </row>
    <row r="126" spans="1:14">
      <c r="A126" s="1">
        <v>2.75467592592031</v>
      </c>
      <c r="B126" s="7">
        <f t="shared" ca="1" si="26"/>
        <v>2</v>
      </c>
      <c r="C126" s="4">
        <f t="shared" ca="1" si="27"/>
        <v>0.66666666666666663</v>
      </c>
      <c r="D126" s="6">
        <v>41103.689687500002</v>
      </c>
      <c r="E126" s="6">
        <v>41106.444363425922</v>
      </c>
      <c r="F126" s="9">
        <f t="shared" si="28"/>
        <v>0.68968750000203727</v>
      </c>
      <c r="G126" s="9">
        <f t="shared" si="29"/>
        <v>0.44436342592234723</v>
      </c>
      <c r="H126" s="1">
        <f t="shared" ca="1" si="30"/>
        <v>0.12967592592030996</v>
      </c>
      <c r="I126" s="1">
        <f t="shared" ca="1" si="31"/>
        <v>0.12967592592030996</v>
      </c>
      <c r="J126" s="13">
        <f t="shared" si="32"/>
        <v>5</v>
      </c>
      <c r="K126" s="13">
        <f t="shared" si="33"/>
        <v>1</v>
      </c>
      <c r="M126" s="41">
        <f t="shared" si="25"/>
        <v>0.12967592592030996</v>
      </c>
      <c r="N126" s="42"/>
    </row>
    <row r="127" spans="1:14">
      <c r="A127" s="1">
        <v>2.7985300925938645</v>
      </c>
      <c r="B127" s="7">
        <f t="shared" ca="1" si="26"/>
        <v>4</v>
      </c>
      <c r="C127" s="4">
        <f t="shared" ca="1" si="27"/>
        <v>1.3333333333333333</v>
      </c>
      <c r="D127" s="6">
        <v>41099.635972222219</v>
      </c>
      <c r="E127" s="6">
        <v>41102.434502314813</v>
      </c>
      <c r="F127" s="9">
        <f t="shared" si="28"/>
        <v>0.63597222221869742</v>
      </c>
      <c r="G127" s="9">
        <f t="shared" si="29"/>
        <v>0.43450231481256196</v>
      </c>
      <c r="H127" s="1">
        <f t="shared" ca="1" si="30"/>
        <v>0.84019675926053106</v>
      </c>
      <c r="I127" s="1">
        <f t="shared" ca="1" si="31"/>
        <v>0.84019675926053106</v>
      </c>
      <c r="J127" s="13">
        <f t="shared" si="32"/>
        <v>1</v>
      </c>
      <c r="K127" s="13">
        <f t="shared" si="33"/>
        <v>4</v>
      </c>
      <c r="M127" s="41">
        <f t="shared" si="25"/>
        <v>0.84019675926053117</v>
      </c>
      <c r="N127" s="42"/>
    </row>
    <row r="128" spans="1:14">
      <c r="A128" s="1">
        <v>2.8005902777804295</v>
      </c>
      <c r="B128" s="7">
        <f t="shared" ca="1" si="26"/>
        <v>2</v>
      </c>
      <c r="C128" s="4">
        <f t="shared" ca="1" si="27"/>
        <v>0.66666666666666663</v>
      </c>
      <c r="D128" s="6">
        <v>41103.615347222221</v>
      </c>
      <c r="E128" s="6">
        <v>41106.415937500002</v>
      </c>
      <c r="F128" s="9">
        <f t="shared" si="28"/>
        <v>0.61534722222131677</v>
      </c>
      <c r="G128" s="9">
        <f t="shared" si="29"/>
        <v>0.41593750000174623</v>
      </c>
      <c r="H128" s="1">
        <f t="shared" ca="1" si="30"/>
        <v>0.17559027778042946</v>
      </c>
      <c r="I128" s="1">
        <f t="shared" ca="1" si="31"/>
        <v>0.17559027778042946</v>
      </c>
      <c r="J128" s="13">
        <f t="shared" si="32"/>
        <v>5</v>
      </c>
      <c r="K128" s="13">
        <f t="shared" si="33"/>
        <v>1</v>
      </c>
      <c r="M128" s="41">
        <f t="shared" si="25"/>
        <v>0.17559027778042946</v>
      </c>
      <c r="N128" s="42"/>
    </row>
    <row r="129" spans="1:14">
      <c r="A129" s="1">
        <v>2.8054629629623378</v>
      </c>
      <c r="B129" s="7">
        <f t="shared" ca="1" si="26"/>
        <v>2</v>
      </c>
      <c r="C129" s="4">
        <f t="shared" ca="1" si="27"/>
        <v>0.66666666666666663</v>
      </c>
      <c r="D129" s="6">
        <v>41096.647604166668</v>
      </c>
      <c r="E129" s="6">
        <v>41099.453067129631</v>
      </c>
      <c r="F129" s="9">
        <f t="shared" si="28"/>
        <v>0.64760416666831588</v>
      </c>
      <c r="G129" s="9">
        <f t="shared" si="29"/>
        <v>0.45306712963065365</v>
      </c>
      <c r="H129" s="1">
        <f t="shared" ca="1" si="30"/>
        <v>0.18046296296233777</v>
      </c>
      <c r="I129" s="1">
        <f t="shared" ca="1" si="31"/>
        <v>0.18046296296233777</v>
      </c>
      <c r="J129" s="13">
        <f t="shared" si="32"/>
        <v>5</v>
      </c>
      <c r="K129" s="13">
        <f t="shared" si="33"/>
        <v>1</v>
      </c>
      <c r="M129" s="41">
        <f t="shared" si="25"/>
        <v>0.18046296296233777</v>
      </c>
      <c r="N129" s="42"/>
    </row>
    <row r="130" spans="1:14">
      <c r="A130" s="1">
        <v>2.8122106481459923</v>
      </c>
      <c r="B130" s="7">
        <f t="shared" ca="1" si="26"/>
        <v>4</v>
      </c>
      <c r="C130" s="4">
        <f t="shared" ca="1" si="27"/>
        <v>1.3333333333333333</v>
      </c>
      <c r="D130" s="6">
        <v>41085.694004629629</v>
      </c>
      <c r="E130" s="6">
        <v>41088.506215277775</v>
      </c>
      <c r="F130" s="9">
        <f t="shared" si="28"/>
        <v>0.6940046296294895</v>
      </c>
      <c r="G130" s="9">
        <f t="shared" si="29"/>
        <v>0.50621527777548181</v>
      </c>
      <c r="H130" s="1">
        <f t="shared" ca="1" si="30"/>
        <v>0.84766203703717702</v>
      </c>
      <c r="I130" s="1">
        <f t="shared" ca="1" si="31"/>
        <v>0.84766203703717702</v>
      </c>
      <c r="J130" s="13">
        <f t="shared" si="32"/>
        <v>1</v>
      </c>
      <c r="K130" s="13">
        <f t="shared" si="33"/>
        <v>4</v>
      </c>
      <c r="M130" s="41">
        <f t="shared" si="25"/>
        <v>0.84766203703717713</v>
      </c>
      <c r="N130" s="42"/>
    </row>
    <row r="131" spans="1:14">
      <c r="A131" s="1">
        <v>2.8558101851886022</v>
      </c>
      <c r="B131" s="7">
        <f t="shared" ca="1" si="26"/>
        <v>2</v>
      </c>
      <c r="C131" s="4">
        <f t="shared" ca="1" si="27"/>
        <v>0.66666666666666663</v>
      </c>
      <c r="D131" s="6">
        <v>41103.666238425925</v>
      </c>
      <c r="E131" s="6">
        <v>41106.522048611114</v>
      </c>
      <c r="F131" s="9">
        <f t="shared" si="28"/>
        <v>0.66623842592525762</v>
      </c>
      <c r="G131" s="9">
        <f t="shared" si="29"/>
        <v>0.52204861111385981</v>
      </c>
      <c r="H131" s="1">
        <f t="shared" ca="1" si="30"/>
        <v>0.20876157407474238</v>
      </c>
      <c r="I131" s="1">
        <f t="shared" ca="1" si="31"/>
        <v>0.20876157407474238</v>
      </c>
      <c r="J131" s="13">
        <f t="shared" si="32"/>
        <v>5</v>
      </c>
      <c r="K131" s="13">
        <f t="shared" si="33"/>
        <v>1</v>
      </c>
      <c r="M131" s="41">
        <f t="shared" si="25"/>
        <v>0.20876157407474238</v>
      </c>
      <c r="N131" s="42"/>
    </row>
    <row r="132" spans="1:14">
      <c r="A132" s="1">
        <v>2.862060185187147</v>
      </c>
      <c r="B132" s="7">
        <f t="shared" ref="B132:B163" ca="1" si="34">NETWORKDAYS(D132,IF(E132="",TODAY(),E132))</f>
        <v>4</v>
      </c>
      <c r="C132" s="4">
        <f t="shared" ref="C132:C163" ca="1" si="35">$C$1*B132</f>
        <v>1.3333333333333333</v>
      </c>
      <c r="D132" s="6">
        <v>41099.655532407407</v>
      </c>
      <c r="E132" s="6">
        <v>41102.517592592594</v>
      </c>
      <c r="F132" s="9">
        <f t="shared" ref="F132:F163" si="36">MOD(D132,1)</f>
        <v>0.65553240740700858</v>
      </c>
      <c r="G132" s="9">
        <f t="shared" ref="G132:G163" si="37">MOD(E132,1)</f>
        <v>0.51759259259415558</v>
      </c>
      <c r="H132" s="1">
        <f t="shared" ref="H132:H163" ca="1" si="38">C132-IF((OR(WEEKDAY(D132)=1,WEEKDAY(D132)=7)),0,(IF(MOD(D132,1)&lt;$E$1,0,(IF(AND($E$1&lt;MOD(D132,1),MOD(D132,1)&lt;$E$2),MOD(D132,1)-$E$1,(IF(AND($E$2&lt;MOD(D132,1),MOD(D132,1)&lt;$F$2),$E$2-$E$1,(IF(AND($F$2&lt;MOD(D132,1),MOD(D132,1)&lt;$F$1),$E$2-$E$1+MOD(D132,1)-$F$2,(IF(MOD(D132,1)&gt;$F$1,$C$1)))))))))))-IF((OR(WEEKDAY(IF(E132="",TODAY(),E132))=1,WEEKDAY(IF(E132="",TODAY(),E132))=7)),0,(IF(MOD(IF(E132="",TODAY(),E132),1)&lt;$E$1,$C$1,(IF(AND($E$1&lt;MOD(IF(E132="",TODAY(),E132),1),MOD(IF(E132="",TODAY(),E132),1)&lt;$E$2),$F$1-$F$2+$E$2-MOD(IF(E132="",TODAY(),E132),1),(IF(AND($E$2&lt;MOD(IF(E132="",TODAY(),E132),1),MOD(IF(E132="",TODAY(),E132),1)&lt;$F$2),$F$1-$F$2,(IF(AND($F$2&lt;MOD(IF(E132="",TODAY(),E132),1),MOD(IF(E132="",TODAY(),E132),1)&lt;$F$1),$F$1-MOD(IF(E132="",TODAY(),E132),1),(IF(MOD(IF(E132="",TODAY(),E132),1)&gt;$F$1,0)))))))))))</f>
        <v>0.88613425925965794</v>
      </c>
      <c r="I132" s="1">
        <f t="shared" ref="I132:I163" ca="1" si="39">C132-(IF(F132&lt;$E$1,0,(IF(AND($E$1&lt;F132,F132&lt;$E$2),F132-$E$1,(IF(AND($E$2&lt;F132,F132&lt;$F$2),$E$2-$E$1,(IF(AND($F$2&lt;F132,F132&lt;$F$1),$E$2-$E$1+F132-$F$2,(IF(F132&gt;$F$1,$C$1))))))))))-(IF(G132&lt;$E$1,$C$1,(IF(AND($E$1&lt;G132,G132&lt;$E$2),$F$1-$F$2+$E$2-G132,(IF(AND($E$2&lt;G132,G132&lt;$F$2),$F$1-$F$2,(IF(AND($F$2&lt;G132,G132&lt;$F$1),$F$1-G132,(IF(G132&gt;$F$1,0))))))))))</f>
        <v>0.88613425925965794</v>
      </c>
      <c r="J132" s="13">
        <f t="shared" ref="J132:J163" si="40">WEEKDAY(D132,2)</f>
        <v>1</v>
      </c>
      <c r="K132" s="13">
        <f t="shared" ref="K132:K163" si="41">WEEKDAY(E132,2)</f>
        <v>4</v>
      </c>
      <c r="M132" s="41">
        <f t="shared" si="25"/>
        <v>0.88613425925965805</v>
      </c>
      <c r="N132" s="42"/>
    </row>
    <row r="133" spans="1:14">
      <c r="A133" s="1">
        <v>2.9654050925892079</v>
      </c>
      <c r="B133" s="7">
        <f t="shared" ca="1" si="34"/>
        <v>2</v>
      </c>
      <c r="C133" s="4">
        <f t="shared" ca="1" si="35"/>
        <v>0.66666666666666663</v>
      </c>
      <c r="D133" s="6">
        <v>41103.479861111111</v>
      </c>
      <c r="E133" s="6">
        <v>41106.4452662037</v>
      </c>
      <c r="F133" s="9">
        <f t="shared" si="36"/>
        <v>0.47986111111094942</v>
      </c>
      <c r="G133" s="9">
        <f t="shared" si="37"/>
        <v>0.44526620370015735</v>
      </c>
      <c r="H133" s="1">
        <f t="shared" ca="1" si="38"/>
        <v>0.29873842592254118</v>
      </c>
      <c r="I133" s="1">
        <f t="shared" ca="1" si="39"/>
        <v>0.29873842592254118</v>
      </c>
      <c r="J133" s="13">
        <f t="shared" si="40"/>
        <v>5</v>
      </c>
      <c r="K133" s="13">
        <f t="shared" si="41"/>
        <v>1</v>
      </c>
      <c r="M133" s="41">
        <f t="shared" ref="M133:M159" si="42">(WEEKDAY(D133,2)&lt;6)*($E$2-MAX(MIN(MOD(D133,1),$E$2),$E$1)+$F$1-MAX(MIN(MOD(D133,1),$F$1),$F$2))+(WEEKDAY(E133,2)&lt;6)*(MAX(MIN(MOD(E133,1),$E$2),$E$1)-$E$1+MAX(MIN(MOD(E133,1),$F$1),$F$2)-$F$2)+(NETWORKDAYS(WORKDAY(D133+1,-1),WORKDAY(E133-1,1))-2)*$C$1</f>
        <v>0.2987384259225413</v>
      </c>
      <c r="N133" s="42"/>
    </row>
    <row r="134" spans="1:14">
      <c r="A134" s="1">
        <v>3.0369675925903721</v>
      </c>
      <c r="B134" s="7">
        <f t="shared" ca="1" si="34"/>
        <v>2</v>
      </c>
      <c r="C134" s="4">
        <f t="shared" ca="1" si="35"/>
        <v>0.66666666666666663</v>
      </c>
      <c r="D134" s="6">
        <v>41110.656886574077</v>
      </c>
      <c r="E134" s="6">
        <v>41113.693854166668</v>
      </c>
      <c r="F134" s="9">
        <f t="shared" si="36"/>
        <v>0.65688657407736173</v>
      </c>
      <c r="G134" s="9">
        <f t="shared" si="37"/>
        <v>0.69385416666773381</v>
      </c>
      <c r="H134" s="1">
        <f t="shared" ca="1" si="38"/>
        <v>0.37030092592370545</v>
      </c>
      <c r="I134" s="1">
        <f t="shared" ca="1" si="39"/>
        <v>0.37030092592370545</v>
      </c>
      <c r="J134" s="13">
        <f t="shared" si="40"/>
        <v>5</v>
      </c>
      <c r="K134" s="13">
        <f t="shared" si="41"/>
        <v>1</v>
      </c>
      <c r="M134" s="41">
        <f t="shared" si="42"/>
        <v>0.37030092592370534</v>
      </c>
      <c r="N134" s="42"/>
    </row>
    <row r="135" spans="1:14">
      <c r="A135" s="1">
        <v>3.0702662037001573</v>
      </c>
      <c r="B135" s="7">
        <f t="shared" ca="1" si="34"/>
        <v>2</v>
      </c>
      <c r="C135" s="4">
        <f t="shared" ca="1" si="35"/>
        <v>0.66666666666666663</v>
      </c>
      <c r="D135" s="6">
        <v>41103.444849537038</v>
      </c>
      <c r="E135" s="6">
        <v>41106.515115740738</v>
      </c>
      <c r="F135" s="9">
        <f t="shared" si="36"/>
        <v>0.44484953703795327</v>
      </c>
      <c r="G135" s="9">
        <f t="shared" si="37"/>
        <v>0.51511574073811062</v>
      </c>
      <c r="H135" s="1">
        <f t="shared" ca="1" si="38"/>
        <v>0.38848379629537999</v>
      </c>
      <c r="I135" s="1">
        <f t="shared" ca="1" si="39"/>
        <v>0.38848379629537999</v>
      </c>
      <c r="J135" s="13">
        <f t="shared" si="40"/>
        <v>5</v>
      </c>
      <c r="K135" s="13">
        <f t="shared" si="41"/>
        <v>1</v>
      </c>
      <c r="M135" s="41">
        <f t="shared" si="42"/>
        <v>0.3884837962953801</v>
      </c>
      <c r="N135" s="42"/>
    </row>
    <row r="136" spans="1:14">
      <c r="A136" s="1">
        <v>3.8583796296297805</v>
      </c>
      <c r="B136" s="7">
        <f t="shared" ca="1" si="34"/>
        <v>3</v>
      </c>
      <c r="C136" s="4">
        <f t="shared" ca="1" si="35"/>
        <v>1</v>
      </c>
      <c r="D136" s="6">
        <v>41103.678622685184</v>
      </c>
      <c r="E136" s="6">
        <v>41107.537002314813</v>
      </c>
      <c r="F136" s="9">
        <f t="shared" si="36"/>
        <v>0.67862268518365454</v>
      </c>
      <c r="G136" s="9">
        <f t="shared" si="37"/>
        <v>0.53700231481343508</v>
      </c>
      <c r="H136" s="1">
        <f t="shared" ca="1" si="38"/>
        <v>0.52971064814967883</v>
      </c>
      <c r="I136" s="1">
        <f t="shared" ca="1" si="39"/>
        <v>0.52971064814967883</v>
      </c>
      <c r="J136" s="13">
        <f t="shared" si="40"/>
        <v>5</v>
      </c>
      <c r="K136" s="13">
        <f t="shared" si="41"/>
        <v>2</v>
      </c>
      <c r="M136" s="41">
        <f t="shared" si="42"/>
        <v>0.52971064814967872</v>
      </c>
      <c r="N136" s="42"/>
    </row>
    <row r="137" spans="1:14">
      <c r="A137" s="1">
        <v>3.8937847222186974</v>
      </c>
      <c r="B137" s="7">
        <f t="shared" ca="1" si="34"/>
        <v>3</v>
      </c>
      <c r="C137" s="4">
        <f t="shared" ca="1" si="35"/>
        <v>1</v>
      </c>
      <c r="D137" s="6">
        <v>41103.644618055558</v>
      </c>
      <c r="E137" s="6">
        <v>41107.538402777776</v>
      </c>
      <c r="F137" s="9">
        <f t="shared" si="36"/>
        <v>0.6446180555576575</v>
      </c>
      <c r="G137" s="9">
        <f t="shared" si="37"/>
        <v>0.53840277777635492</v>
      </c>
      <c r="H137" s="1">
        <f t="shared" ca="1" si="38"/>
        <v>0.56371527777567587</v>
      </c>
      <c r="I137" s="1">
        <f t="shared" ca="1" si="39"/>
        <v>0.56371527777567587</v>
      </c>
      <c r="J137" s="13">
        <f t="shared" si="40"/>
        <v>5</v>
      </c>
      <c r="K137" s="13">
        <f t="shared" si="41"/>
        <v>2</v>
      </c>
      <c r="M137" s="41">
        <f t="shared" si="42"/>
        <v>0.56371527777567576</v>
      </c>
      <c r="N137" s="42"/>
    </row>
    <row r="138" spans="1:14">
      <c r="A138" s="1">
        <v>4.0093055555553292</v>
      </c>
      <c r="B138" s="7">
        <f t="shared" ca="1" si="34"/>
        <v>3</v>
      </c>
      <c r="C138" s="4">
        <f t="shared" ca="1" si="35"/>
        <v>1</v>
      </c>
      <c r="D138" s="6">
        <v>41109.613668981481</v>
      </c>
      <c r="E138" s="6">
        <v>41113.622974537036</v>
      </c>
      <c r="F138" s="9">
        <f t="shared" si="36"/>
        <v>0.61366898148116888</v>
      </c>
      <c r="G138" s="9">
        <f t="shared" si="37"/>
        <v>0.62297453703649808</v>
      </c>
      <c r="H138" s="1">
        <f t="shared" ca="1" si="38"/>
        <v>0.67597222222199593</v>
      </c>
      <c r="I138" s="1">
        <f t="shared" ca="1" si="39"/>
        <v>0.67597222222199593</v>
      </c>
      <c r="J138" s="13">
        <f t="shared" si="40"/>
        <v>4</v>
      </c>
      <c r="K138" s="13">
        <f t="shared" si="41"/>
        <v>1</v>
      </c>
      <c r="M138" s="41">
        <f t="shared" si="42"/>
        <v>0.67597222222199571</v>
      </c>
      <c r="N138" s="42"/>
    </row>
    <row r="139" spans="1:14">
      <c r="A139" s="1">
        <v>4.1923263888893416</v>
      </c>
      <c r="B139" s="7">
        <f t="shared" ca="1" si="34"/>
        <v>3</v>
      </c>
      <c r="C139" s="4">
        <f t="shared" ca="1" si="35"/>
        <v>1</v>
      </c>
      <c r="D139" s="6">
        <v>41095.423148148147</v>
      </c>
      <c r="E139" s="6">
        <v>41099.615474537037</v>
      </c>
      <c r="F139" s="9">
        <f t="shared" si="36"/>
        <v>0.4231481481474475</v>
      </c>
      <c r="G139" s="9">
        <f t="shared" si="37"/>
        <v>0.61547453703678912</v>
      </c>
      <c r="H139" s="1">
        <f t="shared" ca="1" si="38"/>
        <v>0.81732638888934173</v>
      </c>
      <c r="I139" s="1">
        <f t="shared" ca="1" si="39"/>
        <v>0.81732638888934173</v>
      </c>
      <c r="J139" s="13">
        <f t="shared" si="40"/>
        <v>4</v>
      </c>
      <c r="K139" s="13">
        <f t="shared" si="41"/>
        <v>1</v>
      </c>
      <c r="M139" s="41">
        <f t="shared" si="42"/>
        <v>0.81732638888934162</v>
      </c>
      <c r="N139" s="42"/>
    </row>
    <row r="140" spans="1:14">
      <c r="A140" s="1">
        <v>4.1998032407427672</v>
      </c>
      <c r="B140" s="7">
        <f t="shared" ca="1" si="34"/>
        <v>3</v>
      </c>
      <c r="C140" s="4">
        <f t="shared" ca="1" si="35"/>
        <v>1</v>
      </c>
      <c r="D140" s="6">
        <v>41102.510057870371</v>
      </c>
      <c r="E140" s="6">
        <v>41106.709861111114</v>
      </c>
      <c r="F140" s="9">
        <f t="shared" si="36"/>
        <v>0.51005787037138361</v>
      </c>
      <c r="G140" s="9">
        <f t="shared" si="37"/>
        <v>0.70986111111415084</v>
      </c>
      <c r="H140" s="1">
        <f t="shared" ca="1" si="38"/>
        <v>0.83486111111415096</v>
      </c>
      <c r="I140" s="1">
        <f t="shared" ca="1" si="39"/>
        <v>0.83486111111415096</v>
      </c>
      <c r="J140" s="13">
        <f t="shared" si="40"/>
        <v>4</v>
      </c>
      <c r="K140" s="13">
        <f t="shared" si="41"/>
        <v>1</v>
      </c>
      <c r="M140" s="41">
        <f t="shared" si="42"/>
        <v>0.83486111111415084</v>
      </c>
      <c r="N140" s="42"/>
    </row>
    <row r="141" spans="1:14">
      <c r="A141" s="1">
        <v>4.8092013888890506</v>
      </c>
      <c r="B141" s="7">
        <f t="shared" ca="1" si="34"/>
        <v>4</v>
      </c>
      <c r="C141" s="4">
        <f t="shared" ca="1" si="35"/>
        <v>1.3333333333333333</v>
      </c>
      <c r="D141" s="6">
        <v>41096.693252314813</v>
      </c>
      <c r="E141" s="6">
        <v>41101.502453703702</v>
      </c>
      <c r="F141" s="9">
        <f t="shared" si="36"/>
        <v>0.69325231481343508</v>
      </c>
      <c r="G141" s="9">
        <f t="shared" si="37"/>
        <v>0.50245370370248565</v>
      </c>
      <c r="H141" s="1">
        <f t="shared" ca="1" si="38"/>
        <v>0.84841435185323144</v>
      </c>
      <c r="I141" s="1">
        <f t="shared" ca="1" si="39"/>
        <v>0.84841435185323144</v>
      </c>
      <c r="J141" s="13">
        <f t="shared" si="40"/>
        <v>5</v>
      </c>
      <c r="K141" s="13">
        <f t="shared" si="41"/>
        <v>3</v>
      </c>
      <c r="M141" s="41">
        <f t="shared" si="42"/>
        <v>0.84841435185323155</v>
      </c>
      <c r="N141" s="42"/>
    </row>
    <row r="142" spans="1:14">
      <c r="A142" s="1">
        <v>4.9948842592566507</v>
      </c>
      <c r="B142" s="7">
        <f t="shared" ca="1" si="34"/>
        <v>4</v>
      </c>
      <c r="C142" s="4">
        <f t="shared" ca="1" si="35"/>
        <v>1.3333333333333333</v>
      </c>
      <c r="D142" s="6">
        <v>41109.582060185188</v>
      </c>
      <c r="E142" s="6">
        <v>41114.576944444445</v>
      </c>
      <c r="F142" s="9">
        <f t="shared" si="36"/>
        <v>0.58206018518831115</v>
      </c>
      <c r="G142" s="9">
        <f t="shared" si="37"/>
        <v>0.57694444444496185</v>
      </c>
      <c r="H142" s="1">
        <f t="shared" ca="1" si="38"/>
        <v>0.99488425925665058</v>
      </c>
      <c r="I142" s="1">
        <f t="shared" ca="1" si="39"/>
        <v>0.99488425925665058</v>
      </c>
      <c r="J142" s="13">
        <f t="shared" si="40"/>
        <v>4</v>
      </c>
      <c r="K142" s="13">
        <f t="shared" si="41"/>
        <v>2</v>
      </c>
      <c r="M142" s="41">
        <f t="shared" si="42"/>
        <v>0.99488425925665058</v>
      </c>
      <c r="N142" s="42"/>
    </row>
    <row r="143" spans="1:14">
      <c r="A143" s="1">
        <v>5.1160069444449618</v>
      </c>
      <c r="B143" s="7">
        <f t="shared" ca="1" si="34"/>
        <v>4</v>
      </c>
      <c r="C143" s="4">
        <f t="shared" ca="1" si="35"/>
        <v>1.3333333333333333</v>
      </c>
      <c r="D143" s="6">
        <v>41103.45585648148</v>
      </c>
      <c r="E143" s="6">
        <v>41108.571863425925</v>
      </c>
      <c r="F143" s="9">
        <f t="shared" si="36"/>
        <v>0.45585648147971369</v>
      </c>
      <c r="G143" s="9">
        <f t="shared" si="37"/>
        <v>0.57186342592467554</v>
      </c>
      <c r="H143" s="1">
        <f t="shared" ca="1" si="38"/>
        <v>1.0743402777782953</v>
      </c>
      <c r="I143" s="1">
        <f t="shared" ca="1" si="39"/>
        <v>1.0743402777782953</v>
      </c>
      <c r="J143" s="13">
        <f t="shared" si="40"/>
        <v>5</v>
      </c>
      <c r="K143" s="13">
        <f t="shared" si="41"/>
        <v>3</v>
      </c>
      <c r="M143" s="41">
        <f t="shared" si="42"/>
        <v>1.0743402777782951</v>
      </c>
      <c r="N143" s="42"/>
    </row>
    <row r="144" spans="1:14">
      <c r="A144" s="1">
        <v>5.3106944444443798</v>
      </c>
      <c r="B144" s="7">
        <f t="shared" ca="1" si="34"/>
        <v>4</v>
      </c>
      <c r="C144" s="4">
        <f t="shared" ca="1" si="35"/>
        <v>1.3333333333333333</v>
      </c>
      <c r="D144" s="6">
        <v>41103.391446759262</v>
      </c>
      <c r="E144" s="6">
        <v>41108.702141203707</v>
      </c>
      <c r="F144" s="9">
        <f t="shared" si="36"/>
        <v>0.39144675926218042</v>
      </c>
      <c r="G144" s="9">
        <f t="shared" si="37"/>
        <v>0.70214120370656019</v>
      </c>
      <c r="H144" s="1">
        <f t="shared" ca="1" si="38"/>
        <v>1.2690277777777133</v>
      </c>
      <c r="I144" s="1">
        <f t="shared" ca="1" si="39"/>
        <v>1.2690277777777133</v>
      </c>
      <c r="J144" s="13">
        <f t="shared" si="40"/>
        <v>5</v>
      </c>
      <c r="K144" s="13">
        <f t="shared" si="41"/>
        <v>3</v>
      </c>
      <c r="M144" s="41">
        <f t="shared" si="42"/>
        <v>1.269027777777713</v>
      </c>
      <c r="N144" s="42"/>
    </row>
    <row r="145" spans="1:14">
      <c r="A145" s="1">
        <v>5.8034259259293322</v>
      </c>
      <c r="B145" s="7">
        <f t="shared" ca="1" si="34"/>
        <v>5</v>
      </c>
      <c r="C145" s="4">
        <f t="shared" ca="1" si="35"/>
        <v>1.6666666666666665</v>
      </c>
      <c r="D145" s="6">
        <v>41087.652824074074</v>
      </c>
      <c r="E145" s="6">
        <v>41093.456250000003</v>
      </c>
      <c r="F145" s="9">
        <f t="shared" si="36"/>
        <v>0.65282407407357823</v>
      </c>
      <c r="G145" s="9">
        <f t="shared" si="37"/>
        <v>0.45625000000291038</v>
      </c>
      <c r="H145" s="1">
        <f t="shared" ca="1" si="38"/>
        <v>1.1784259259293322</v>
      </c>
      <c r="I145" s="1">
        <f t="shared" ca="1" si="39"/>
        <v>1.1784259259293322</v>
      </c>
      <c r="J145" s="13">
        <f t="shared" si="40"/>
        <v>3</v>
      </c>
      <c r="K145" s="13">
        <f t="shared" si="41"/>
        <v>2</v>
      </c>
      <c r="M145" s="41">
        <f t="shared" si="42"/>
        <v>1.1784259259293322</v>
      </c>
      <c r="N145" s="42"/>
    </row>
    <row r="146" spans="1:14">
      <c r="A146" s="1">
        <v>5.9171064814800047</v>
      </c>
      <c r="B146" s="7">
        <f t="shared" ca="1" si="34"/>
        <v>5</v>
      </c>
      <c r="C146" s="4">
        <f t="shared" ca="1" si="35"/>
        <v>1.6666666666666665</v>
      </c>
      <c r="D146" s="6">
        <v>41109.421018518522</v>
      </c>
      <c r="E146" s="6">
        <v>41115.338125000002</v>
      </c>
      <c r="F146" s="9">
        <f t="shared" si="36"/>
        <v>0.42101851852203254</v>
      </c>
      <c r="G146" s="9">
        <f t="shared" si="37"/>
        <v>0.33812500000203727</v>
      </c>
      <c r="H146" s="1">
        <f t="shared" ca="1" si="38"/>
        <v>1.2664814814779675</v>
      </c>
      <c r="I146" s="1">
        <f t="shared" ca="1" si="39"/>
        <v>1.2664814814779675</v>
      </c>
      <c r="J146" s="13">
        <f t="shared" si="40"/>
        <v>4</v>
      </c>
      <c r="K146" s="13">
        <f t="shared" si="41"/>
        <v>3</v>
      </c>
      <c r="M146" s="41">
        <f t="shared" si="42"/>
        <v>1.2664814814779675</v>
      </c>
      <c r="N146" s="42"/>
    </row>
    <row r="147" spans="1:14">
      <c r="A147" s="1">
        <v>5.9606828703690553</v>
      </c>
      <c r="B147" s="7">
        <f t="shared" ca="1" si="34"/>
        <v>5</v>
      </c>
      <c r="C147" s="4">
        <f t="shared" ca="1" si="35"/>
        <v>1.6666666666666665</v>
      </c>
      <c r="D147" s="6">
        <v>41093.657083333332</v>
      </c>
      <c r="E147" s="6">
        <v>41099.617766203701</v>
      </c>
      <c r="F147" s="9">
        <f t="shared" si="36"/>
        <v>0.65708333333168412</v>
      </c>
      <c r="G147" s="9">
        <f t="shared" si="37"/>
        <v>0.61776620370073942</v>
      </c>
      <c r="H147" s="1">
        <f t="shared" ca="1" si="38"/>
        <v>1.2940162037023888</v>
      </c>
      <c r="I147" s="1">
        <f t="shared" ca="1" si="39"/>
        <v>1.2940162037023888</v>
      </c>
      <c r="J147" s="13">
        <f t="shared" si="40"/>
        <v>2</v>
      </c>
      <c r="K147" s="13">
        <f t="shared" si="41"/>
        <v>1</v>
      </c>
      <c r="M147" s="41">
        <f t="shared" si="42"/>
        <v>1.2940162037023886</v>
      </c>
      <c r="N147" s="42"/>
    </row>
    <row r="148" spans="1:14">
      <c r="A148" s="1">
        <v>6.0134374999979627</v>
      </c>
      <c r="B148" s="7">
        <f t="shared" ca="1" si="34"/>
        <v>5</v>
      </c>
      <c r="C148" s="4">
        <f t="shared" ca="1" si="35"/>
        <v>1.6666666666666665</v>
      </c>
      <c r="D148" s="6">
        <v>41089.479004629633</v>
      </c>
      <c r="E148" s="6">
        <v>41095.492442129631</v>
      </c>
      <c r="F148" s="9">
        <f t="shared" si="36"/>
        <v>0.47900462963298196</v>
      </c>
      <c r="G148" s="9">
        <f t="shared" si="37"/>
        <v>0.49244212963094469</v>
      </c>
      <c r="H148" s="1">
        <f t="shared" ca="1" si="38"/>
        <v>1.346770833331296</v>
      </c>
      <c r="I148" s="1">
        <f t="shared" ca="1" si="39"/>
        <v>1.346770833331296</v>
      </c>
      <c r="J148" s="13">
        <f t="shared" si="40"/>
        <v>5</v>
      </c>
      <c r="K148" s="13">
        <f t="shared" si="41"/>
        <v>4</v>
      </c>
      <c r="M148" s="41">
        <f t="shared" si="42"/>
        <v>1.3467708333312962</v>
      </c>
      <c r="N148" s="42"/>
    </row>
    <row r="149" spans="1:14">
      <c r="A149" s="1">
        <v>6.0150810185223236</v>
      </c>
      <c r="B149" s="7">
        <f t="shared" ca="1" si="34"/>
        <v>5</v>
      </c>
      <c r="C149" s="4">
        <f t="shared" ca="1" si="35"/>
        <v>1.6666666666666665</v>
      </c>
      <c r="D149" s="6">
        <v>41089.47960648148</v>
      </c>
      <c r="E149" s="6">
        <v>41095.494687500002</v>
      </c>
      <c r="F149" s="9">
        <f t="shared" si="36"/>
        <v>0.47960648148000473</v>
      </c>
      <c r="G149" s="9">
        <f t="shared" si="37"/>
        <v>0.49468750000232831</v>
      </c>
      <c r="H149" s="1">
        <f t="shared" ca="1" si="38"/>
        <v>1.3484143518556568</v>
      </c>
      <c r="I149" s="1">
        <f t="shared" ca="1" si="39"/>
        <v>1.3484143518556568</v>
      </c>
      <c r="J149" s="13">
        <f t="shared" si="40"/>
        <v>5</v>
      </c>
      <c r="K149" s="13">
        <f t="shared" si="41"/>
        <v>4</v>
      </c>
      <c r="M149" s="41">
        <f t="shared" si="42"/>
        <v>1.3484143518556571</v>
      </c>
      <c r="N149" s="42"/>
    </row>
    <row r="150" spans="1:14">
      <c r="A150" s="1">
        <v>6.7502546296309447</v>
      </c>
      <c r="B150" s="7">
        <f t="shared" ca="1" si="34"/>
        <v>6</v>
      </c>
      <c r="C150" s="4">
        <f t="shared" ca="1" si="35"/>
        <v>2</v>
      </c>
      <c r="D150" s="6">
        <v>41102.665520833332</v>
      </c>
      <c r="E150" s="6">
        <v>41109.415775462963</v>
      </c>
      <c r="F150" s="9">
        <f t="shared" si="36"/>
        <v>0.66552083333226619</v>
      </c>
      <c r="G150" s="9">
        <f t="shared" si="37"/>
        <v>0.41577546296321088</v>
      </c>
      <c r="H150" s="1">
        <f t="shared" ca="1" si="38"/>
        <v>1.4585879629642782</v>
      </c>
      <c r="I150" s="1">
        <f t="shared" ca="1" si="39"/>
        <v>1.4585879629642782</v>
      </c>
      <c r="J150" s="13">
        <f t="shared" si="40"/>
        <v>4</v>
      </c>
      <c r="K150" s="13">
        <f t="shared" si="41"/>
        <v>4</v>
      </c>
      <c r="M150" s="41">
        <f t="shared" si="42"/>
        <v>1.458587962964278</v>
      </c>
      <c r="N150" s="42"/>
    </row>
    <row r="151" spans="1:14">
      <c r="A151" s="1">
        <v>6.8382175925944466</v>
      </c>
      <c r="B151" s="7">
        <f t="shared" ca="1" si="34"/>
        <v>6</v>
      </c>
      <c r="C151" s="4">
        <f t="shared" ca="1" si="35"/>
        <v>2</v>
      </c>
      <c r="D151" s="6">
        <v>41110.685104166667</v>
      </c>
      <c r="E151" s="6">
        <v>41117.523321759261</v>
      </c>
      <c r="F151" s="9">
        <f t="shared" si="36"/>
        <v>0.68510416666686069</v>
      </c>
      <c r="G151" s="9">
        <f t="shared" si="37"/>
        <v>0.52332175926130731</v>
      </c>
      <c r="H151" s="1">
        <f t="shared" ca="1" si="38"/>
        <v>1.5232291666664728</v>
      </c>
      <c r="I151" s="1">
        <f t="shared" ca="1" si="39"/>
        <v>1.5232291666664728</v>
      </c>
      <c r="J151" s="13">
        <f t="shared" si="40"/>
        <v>5</v>
      </c>
      <c r="K151" s="13">
        <f t="shared" si="41"/>
        <v>5</v>
      </c>
      <c r="M151" s="41">
        <f t="shared" si="42"/>
        <v>1.5232291666664726</v>
      </c>
      <c r="N151" s="42"/>
    </row>
    <row r="152" spans="1:14">
      <c r="A152" s="1">
        <v>7.758020833331102</v>
      </c>
      <c r="B152" s="7">
        <f t="shared" ca="1" si="34"/>
        <v>7</v>
      </c>
      <c r="C152" s="4">
        <f t="shared" ca="1" si="35"/>
        <v>2.333333333333333</v>
      </c>
      <c r="D152" s="6">
        <v>41102.646296296298</v>
      </c>
      <c r="E152" s="6">
        <v>41110.404317129629</v>
      </c>
      <c r="F152" s="9">
        <f t="shared" si="36"/>
        <v>0.64629629629780538</v>
      </c>
      <c r="G152" s="9">
        <f t="shared" si="37"/>
        <v>0.40431712962890742</v>
      </c>
      <c r="H152" s="1">
        <f t="shared" ca="1" si="38"/>
        <v>1.7996874999977686</v>
      </c>
      <c r="I152" s="1">
        <f t="shared" ca="1" si="39"/>
        <v>1.7996874999977686</v>
      </c>
      <c r="J152" s="13">
        <f t="shared" si="40"/>
        <v>4</v>
      </c>
      <c r="K152" s="13">
        <f t="shared" si="41"/>
        <v>5</v>
      </c>
      <c r="M152" s="41">
        <f t="shared" si="42"/>
        <v>1.7996874999977686</v>
      </c>
      <c r="N152" s="42"/>
    </row>
    <row r="153" spans="1:14">
      <c r="A153" s="1">
        <v>10.171215277776355</v>
      </c>
      <c r="B153" s="7">
        <f t="shared" ca="1" si="34"/>
        <v>7</v>
      </c>
      <c r="C153" s="4">
        <f t="shared" ca="1" si="35"/>
        <v>2.333333333333333</v>
      </c>
      <c r="D153" s="6">
        <v>41096.53943287037</v>
      </c>
      <c r="E153" s="6">
        <v>41106.710648148146</v>
      </c>
      <c r="F153" s="9">
        <f t="shared" si="36"/>
        <v>0.53943287036963739</v>
      </c>
      <c r="G153" s="9">
        <f t="shared" si="37"/>
        <v>0.71064814814599231</v>
      </c>
      <c r="H153" s="1">
        <f t="shared" ca="1" si="38"/>
        <v>2.1689814814793253</v>
      </c>
      <c r="I153" s="1">
        <f t="shared" ca="1" si="39"/>
        <v>2.1689814814793253</v>
      </c>
      <c r="J153" s="13">
        <f t="shared" si="40"/>
        <v>5</v>
      </c>
      <c r="K153" s="13">
        <f t="shared" si="41"/>
        <v>1</v>
      </c>
      <c r="M153" s="41">
        <f t="shared" si="42"/>
        <v>2.1689814814793253</v>
      </c>
      <c r="N153" s="42"/>
    </row>
    <row r="154" spans="1:14">
      <c r="A154" s="1">
        <v>10.774456018523779</v>
      </c>
      <c r="B154" s="7">
        <f t="shared" ca="1" si="34"/>
        <v>9</v>
      </c>
      <c r="C154" s="4">
        <f t="shared" ca="1" si="35"/>
        <v>3</v>
      </c>
      <c r="D154" s="6">
        <v>41105.604317129626</v>
      </c>
      <c r="E154" s="6">
        <v>41116.37877314815</v>
      </c>
      <c r="F154" s="9">
        <f t="shared" si="36"/>
        <v>0.60431712962599704</v>
      </c>
      <c r="G154" s="9">
        <f t="shared" si="37"/>
        <v>0.37877314814977581</v>
      </c>
      <c r="H154" s="1">
        <f t="shared" ca="1" si="38"/>
        <v>2.6912731481497758</v>
      </c>
      <c r="I154" s="1">
        <f t="shared" ca="1" si="39"/>
        <v>2.4827893518571122</v>
      </c>
      <c r="J154" s="13">
        <f t="shared" si="40"/>
        <v>7</v>
      </c>
      <c r="K154" s="13">
        <f t="shared" si="41"/>
        <v>4</v>
      </c>
      <c r="M154" s="41">
        <f t="shared" si="42"/>
        <v>2.6912731481497758</v>
      </c>
      <c r="N154" s="42"/>
    </row>
    <row r="155" spans="1:14">
      <c r="A155" s="1">
        <v>10.948773148149485</v>
      </c>
      <c r="B155" s="7">
        <f t="shared" ca="1" si="34"/>
        <v>8</v>
      </c>
      <c r="C155" s="4">
        <f t="shared" ca="1" si="35"/>
        <v>2.6666666666666665</v>
      </c>
      <c r="D155" s="6">
        <v>41109.42465277778</v>
      </c>
      <c r="E155" s="6">
        <v>41120.373425925929</v>
      </c>
      <c r="F155" s="9">
        <f t="shared" si="36"/>
        <v>0.42465277777955635</v>
      </c>
      <c r="G155" s="9">
        <f t="shared" si="37"/>
        <v>0.37342592592904111</v>
      </c>
      <c r="H155" s="1">
        <f t="shared" ca="1" si="38"/>
        <v>2.2821064814828178</v>
      </c>
      <c r="I155" s="1">
        <f t="shared" ca="1" si="39"/>
        <v>2.2821064814828178</v>
      </c>
      <c r="J155" s="13">
        <f t="shared" si="40"/>
        <v>4</v>
      </c>
      <c r="K155" s="13">
        <f t="shared" si="41"/>
        <v>1</v>
      </c>
      <c r="M155" s="41">
        <f t="shared" si="42"/>
        <v>2.2821064814828182</v>
      </c>
      <c r="N155" s="42"/>
    </row>
    <row r="156" spans="1:14">
      <c r="A156" s="1">
        <v>12.122534722220735</v>
      </c>
      <c r="B156" s="7">
        <f t="shared" ca="1" si="34"/>
        <v>9</v>
      </c>
      <c r="C156" s="4">
        <f t="shared" ca="1" si="35"/>
        <v>3</v>
      </c>
      <c r="D156" s="6">
        <v>41094.44226851852</v>
      </c>
      <c r="E156" s="6">
        <v>41106.564803240741</v>
      </c>
      <c r="F156" s="9">
        <f t="shared" si="36"/>
        <v>0.44226851851999527</v>
      </c>
      <c r="G156" s="9">
        <f t="shared" si="37"/>
        <v>0.56480324074072996</v>
      </c>
      <c r="H156" s="1">
        <f t="shared" ca="1" si="38"/>
        <v>2.7475347222207347</v>
      </c>
      <c r="I156" s="1">
        <f t="shared" ca="1" si="39"/>
        <v>2.7475347222207347</v>
      </c>
      <c r="J156" s="13">
        <f t="shared" si="40"/>
        <v>3</v>
      </c>
      <c r="K156" s="13">
        <f t="shared" si="41"/>
        <v>1</v>
      </c>
      <c r="M156" s="41">
        <f t="shared" si="42"/>
        <v>2.7475347222207342</v>
      </c>
      <c r="N156" s="42"/>
    </row>
    <row r="157" spans="1:14">
      <c r="A157" s="1">
        <v>12.296365740738111</v>
      </c>
      <c r="B157" s="7">
        <f t="shared" ca="1" si="34"/>
        <v>9</v>
      </c>
      <c r="C157" s="4">
        <f t="shared" ca="1" si="35"/>
        <v>3</v>
      </c>
      <c r="D157" s="6">
        <v>41094.359016203707</v>
      </c>
      <c r="E157" s="6">
        <v>41106.655381944445</v>
      </c>
      <c r="F157" s="9">
        <f t="shared" si="36"/>
        <v>0.35901620370714227</v>
      </c>
      <c r="G157" s="9">
        <f t="shared" si="37"/>
        <v>0.65538194444525288</v>
      </c>
      <c r="H157" s="1">
        <f t="shared" ca="1" si="38"/>
        <v>2.9213657407381106</v>
      </c>
      <c r="I157" s="1">
        <f t="shared" ca="1" si="39"/>
        <v>2.9213657407381106</v>
      </c>
      <c r="J157" s="13">
        <f t="shared" si="40"/>
        <v>3</v>
      </c>
      <c r="K157" s="13">
        <f t="shared" si="41"/>
        <v>1</v>
      </c>
      <c r="M157" s="41">
        <f t="shared" si="42"/>
        <v>2.9213657407381102</v>
      </c>
      <c r="N157" s="42"/>
    </row>
    <row r="158" spans="1:14">
      <c r="A158" s="1">
        <v>15.130879629628907</v>
      </c>
      <c r="B158" s="7">
        <f t="shared" ca="1" si="34"/>
        <v>12</v>
      </c>
      <c r="C158" s="4">
        <f t="shared" ca="1" si="35"/>
        <v>4</v>
      </c>
      <c r="D158" s="6">
        <v>41101.349942129629</v>
      </c>
      <c r="E158" s="6">
        <v>41116.480821759258</v>
      </c>
      <c r="F158" s="9">
        <f t="shared" si="36"/>
        <v>0.34994212962919846</v>
      </c>
      <c r="G158" s="9">
        <f t="shared" si="37"/>
        <v>0.48082175925810589</v>
      </c>
      <c r="H158" s="1">
        <f t="shared" ca="1" si="38"/>
        <v>3.7933217592581059</v>
      </c>
      <c r="I158" s="1">
        <f t="shared" ca="1" si="39"/>
        <v>3.7933217592581059</v>
      </c>
      <c r="J158" s="13">
        <f t="shared" si="40"/>
        <v>3</v>
      </c>
      <c r="K158" s="13">
        <f t="shared" si="41"/>
        <v>4</v>
      </c>
      <c r="M158" s="41">
        <f t="shared" si="42"/>
        <v>3.7933217592581059</v>
      </c>
      <c r="N158" s="42"/>
    </row>
    <row r="159" spans="1:14">
      <c r="A159" s="1">
        <v>19.744733796294895</v>
      </c>
      <c r="B159" s="7">
        <f t="shared" ca="1" si="34"/>
        <v>15</v>
      </c>
      <c r="C159" s="4">
        <f t="shared" ca="1" si="35"/>
        <v>5</v>
      </c>
      <c r="D159" s="6">
        <v>41087.613182870373</v>
      </c>
      <c r="E159" s="6">
        <v>41107.357916666668</v>
      </c>
      <c r="F159" s="9">
        <f t="shared" si="36"/>
        <v>0.61318287037283881</v>
      </c>
      <c r="G159" s="9">
        <f t="shared" si="37"/>
        <v>0.35791666666773381</v>
      </c>
      <c r="H159" s="1">
        <f t="shared" ca="1" si="38"/>
        <v>4.453067129628228</v>
      </c>
      <c r="I159" s="1">
        <f t="shared" ca="1" si="39"/>
        <v>4.453067129628228</v>
      </c>
      <c r="J159" s="13">
        <f t="shared" si="40"/>
        <v>3</v>
      </c>
      <c r="K159" s="13">
        <f t="shared" si="41"/>
        <v>2</v>
      </c>
      <c r="M159" s="41">
        <f t="shared" si="42"/>
        <v>4.453067129628228</v>
      </c>
      <c r="N159" s="42"/>
    </row>
    <row r="160" spans="1:14">
      <c r="A160" s="1" t="s">
        <v>0</v>
      </c>
      <c r="B160" s="29">
        <f t="shared" ca="1" si="34"/>
        <v>8</v>
      </c>
      <c r="C160" s="30">
        <f t="shared" ca="1" si="35"/>
        <v>2.6666666666666665</v>
      </c>
      <c r="D160" s="35">
        <v>41115.698159722226</v>
      </c>
      <c r="E160" s="32"/>
      <c r="F160" s="33">
        <f t="shared" si="36"/>
        <v>0.69815972222568234</v>
      </c>
      <c r="G160" s="33">
        <f t="shared" si="37"/>
        <v>0</v>
      </c>
      <c r="H160" s="34">
        <f t="shared" ca="1" si="38"/>
        <v>2.3643402777743177</v>
      </c>
      <c r="I160" s="34">
        <f t="shared" ca="1" si="39"/>
        <v>2.0310069444409842</v>
      </c>
      <c r="J160" s="32">
        <f t="shared" si="40"/>
        <v>3</v>
      </c>
      <c r="K160" s="32">
        <f t="shared" si="41"/>
        <v>6</v>
      </c>
    </row>
    <row r="161" spans="1:13">
      <c r="A161" s="1" t="s">
        <v>0</v>
      </c>
      <c r="B161" s="29">
        <f t="shared" ca="1" si="34"/>
        <v>10</v>
      </c>
      <c r="C161" s="30">
        <f t="shared" ca="1" si="35"/>
        <v>3.333333333333333</v>
      </c>
      <c r="D161" s="35">
        <v>41113.461585648147</v>
      </c>
      <c r="E161" s="32"/>
      <c r="F161" s="33">
        <f t="shared" si="36"/>
        <v>0.46158564814686542</v>
      </c>
      <c r="G161" s="33">
        <f t="shared" si="37"/>
        <v>0</v>
      </c>
      <c r="H161" s="34">
        <f t="shared" ca="1" si="38"/>
        <v>3.2259143518531341</v>
      </c>
      <c r="I161" s="34">
        <f t="shared" ca="1" si="39"/>
        <v>2.8925810185198007</v>
      </c>
      <c r="J161" s="32">
        <f t="shared" si="40"/>
        <v>1</v>
      </c>
      <c r="K161" s="32">
        <f t="shared" si="41"/>
        <v>6</v>
      </c>
      <c r="M161" s="9"/>
    </row>
    <row r="162" spans="1:13">
      <c r="A162" s="1" t="s">
        <v>0</v>
      </c>
      <c r="B162" s="29">
        <f t="shared" ca="1" si="34"/>
        <v>10</v>
      </c>
      <c r="C162" s="30">
        <f t="shared" ca="1" si="35"/>
        <v>3.333333333333333</v>
      </c>
      <c r="D162" s="35">
        <v>41113.538865740738</v>
      </c>
      <c r="E162" s="32"/>
      <c r="F162" s="33">
        <f t="shared" si="36"/>
        <v>0.53886574073840166</v>
      </c>
      <c r="G162" s="33">
        <f t="shared" si="37"/>
        <v>0</v>
      </c>
      <c r="H162" s="34">
        <f t="shared" ca="1" si="38"/>
        <v>3.1874999999999996</v>
      </c>
      <c r="I162" s="34">
        <f t="shared" ca="1" si="39"/>
        <v>2.8541666666666661</v>
      </c>
      <c r="J162" s="32">
        <f t="shared" si="40"/>
        <v>1</v>
      </c>
      <c r="K162" s="32">
        <f t="shared" si="41"/>
        <v>6</v>
      </c>
    </row>
    <row r="163" spans="1:13">
      <c r="A163" s="1" t="s">
        <v>0</v>
      </c>
      <c r="B163" s="29">
        <f t="shared" ca="1" si="34"/>
        <v>10</v>
      </c>
      <c r="C163" s="30">
        <f t="shared" ca="1" si="35"/>
        <v>3.333333333333333</v>
      </c>
      <c r="D163" s="35">
        <v>41113.586446759262</v>
      </c>
      <c r="E163" s="32"/>
      <c r="F163" s="33">
        <f t="shared" si="36"/>
        <v>0.58644675926188938</v>
      </c>
      <c r="G163" s="33">
        <f t="shared" si="37"/>
        <v>0</v>
      </c>
      <c r="H163" s="34">
        <f t="shared" ca="1" si="38"/>
        <v>3.1427199074047771</v>
      </c>
      <c r="I163" s="34">
        <f t="shared" ca="1" si="39"/>
        <v>2.8093865740714437</v>
      </c>
      <c r="J163" s="32">
        <f t="shared" si="40"/>
        <v>1</v>
      </c>
      <c r="K163" s="32">
        <f t="shared" si="41"/>
        <v>6</v>
      </c>
    </row>
    <row r="164" spans="1:13">
      <c r="A164" s="1" t="s">
        <v>0</v>
      </c>
      <c r="B164" s="29">
        <f t="shared" ref="B164:B170" ca="1" si="43">NETWORKDAYS(D164,IF(E164="",TODAY(),E164))</f>
        <v>13</v>
      </c>
      <c r="C164" s="30">
        <f t="shared" ref="C164:C195" ca="1" si="44">$C$1*B164</f>
        <v>4.333333333333333</v>
      </c>
      <c r="D164" s="35">
        <v>41108.618194444447</v>
      </c>
      <c r="E164" s="32"/>
      <c r="F164" s="33">
        <f t="shared" ref="F164:F170" si="45">MOD(D164,1)</f>
        <v>0.61819444444699911</v>
      </c>
      <c r="G164" s="33">
        <f t="shared" ref="G164:G170" si="46">MOD(E164,1)</f>
        <v>0</v>
      </c>
      <c r="H164" s="34">
        <f t="shared" ref="H164:H170" ca="1" si="47">C164-IF((OR(WEEKDAY(D164)=1,WEEKDAY(D164)=7)),0,(IF(MOD(D164,1)&lt;$E$1,0,(IF(AND($E$1&lt;MOD(D164,1),MOD(D164,1)&lt;$E$2),MOD(D164,1)-$E$1,(IF(AND($E$2&lt;MOD(D164,1),MOD(D164,1)&lt;$F$2),$E$2-$E$1,(IF(AND($F$2&lt;MOD(D164,1),MOD(D164,1)&lt;$F$1),$E$2-$E$1+MOD(D164,1)-$F$2,(IF(MOD(D164,1)&gt;$F$1,$C$1)))))))))))-IF((OR(WEEKDAY(IF(E164="",TODAY(),E164))=1,WEEKDAY(IF(E164="",TODAY(),E164))=7)),0,(IF(MOD(IF(E164="",TODAY(),E164),1)&lt;$E$1,$C$1,(IF(AND($E$1&lt;MOD(IF(E164="",TODAY(),E164),1),MOD(IF(E164="",TODAY(),E164),1)&lt;$E$2),$F$1-$F$2+$E$2-MOD(IF(E164="",TODAY(),E164),1),(IF(AND($E$2&lt;MOD(IF(E164="",TODAY(),E164),1),MOD(IF(E164="",TODAY(),E164),1)&lt;$F$2),$F$1-$F$2,(IF(AND($F$2&lt;MOD(IF(E164="",TODAY(),E164),1),MOD(IF(E164="",TODAY(),E164),1)&lt;$F$1),$F$1-MOD(IF(E164="",TODAY(),E164),1),(IF(MOD(IF(E164="",TODAY(),E164),1)&gt;$F$1,0)))))))))))</f>
        <v>4.110972222219667</v>
      </c>
      <c r="I164" s="34">
        <f t="shared" ref="I164:I170" ca="1" si="48">C164-(IF(F164&lt;$E$1,0,(IF(AND($E$1&lt;F164,F164&lt;$E$2),F164-$E$1,(IF(AND($E$2&lt;F164,F164&lt;$F$2),$E$2-$E$1,(IF(AND($F$2&lt;F164,F164&lt;$F$1),$E$2-$E$1+F164-$F$2,(IF(F164&gt;$F$1,$C$1))))))))))-(IF(G164&lt;$E$1,$C$1,(IF(AND($E$1&lt;G164,G164&lt;$E$2),$F$1-$F$2+$E$2-G164,(IF(AND($E$2&lt;G164,G164&lt;$F$2),$F$1-$F$2,(IF(AND($F$2&lt;G164,G164&lt;$F$1),$F$1-G164,(IF(G164&gt;$F$1,0))))))))))</f>
        <v>3.7776388888863335</v>
      </c>
      <c r="J164" s="32">
        <f t="shared" ref="J164:J170" si="49">WEEKDAY(D164,2)</f>
        <v>3</v>
      </c>
      <c r="K164" s="32">
        <f t="shared" ref="K164:K170" si="50">WEEKDAY(E164,2)</f>
        <v>6</v>
      </c>
    </row>
    <row r="165" spans="1:13">
      <c r="A165" s="1" t="s">
        <v>0</v>
      </c>
      <c r="B165" s="29">
        <f t="shared" ca="1" si="43"/>
        <v>14</v>
      </c>
      <c r="C165" s="30">
        <f t="shared" ca="1" si="44"/>
        <v>4.6666666666666661</v>
      </c>
      <c r="D165" s="35">
        <v>41107.361793981479</v>
      </c>
      <c r="E165" s="32"/>
      <c r="F165" s="33">
        <f t="shared" si="45"/>
        <v>0.36179398147942265</v>
      </c>
      <c r="G165" s="33">
        <f t="shared" si="46"/>
        <v>0</v>
      </c>
      <c r="H165" s="34">
        <f t="shared" ca="1" si="47"/>
        <v>4.6590393518539104</v>
      </c>
      <c r="I165" s="34">
        <f t="shared" ca="1" si="48"/>
        <v>4.3257060185205773</v>
      </c>
      <c r="J165" s="32">
        <f t="shared" si="49"/>
        <v>2</v>
      </c>
      <c r="K165" s="32">
        <f t="shared" si="50"/>
        <v>6</v>
      </c>
    </row>
    <row r="166" spans="1:13">
      <c r="A166" s="1" t="s">
        <v>0</v>
      </c>
      <c r="B166" s="29">
        <f t="shared" ca="1" si="43"/>
        <v>14</v>
      </c>
      <c r="C166" s="30">
        <f t="shared" ca="1" si="44"/>
        <v>4.6666666666666661</v>
      </c>
      <c r="D166" s="35">
        <v>41107.463171296295</v>
      </c>
      <c r="E166" s="32"/>
      <c r="F166" s="33">
        <f t="shared" si="45"/>
        <v>0.46317129629460396</v>
      </c>
      <c r="G166" s="33">
        <f t="shared" si="46"/>
        <v>0</v>
      </c>
      <c r="H166" s="34">
        <f t="shared" ca="1" si="47"/>
        <v>4.5576620370387291</v>
      </c>
      <c r="I166" s="34">
        <f t="shared" ca="1" si="48"/>
        <v>4.224328703705396</v>
      </c>
      <c r="J166" s="32">
        <f t="shared" si="49"/>
        <v>2</v>
      </c>
      <c r="K166" s="32">
        <f t="shared" si="50"/>
        <v>6</v>
      </c>
    </row>
    <row r="167" spans="1:13">
      <c r="A167" s="1" t="s">
        <v>0</v>
      </c>
      <c r="B167" s="29">
        <f t="shared" ca="1" si="43"/>
        <v>15</v>
      </c>
      <c r="C167" s="30">
        <f t="shared" ca="1" si="44"/>
        <v>5</v>
      </c>
      <c r="D167" s="35">
        <v>41106.413240740738</v>
      </c>
      <c r="E167" s="32"/>
      <c r="F167" s="33">
        <f t="shared" si="45"/>
        <v>0.41324074073781958</v>
      </c>
      <c r="G167" s="33">
        <f t="shared" si="46"/>
        <v>0</v>
      </c>
      <c r="H167" s="34">
        <f t="shared" ca="1" si="47"/>
        <v>4.9409259259288474</v>
      </c>
      <c r="I167" s="34">
        <f t="shared" ca="1" si="48"/>
        <v>4.6075925925955143</v>
      </c>
      <c r="J167" s="32">
        <f t="shared" si="49"/>
        <v>1</v>
      </c>
      <c r="K167" s="32">
        <f t="shared" si="50"/>
        <v>6</v>
      </c>
    </row>
    <row r="168" spans="1:13">
      <c r="A168" s="1" t="s">
        <v>0</v>
      </c>
      <c r="B168" s="29">
        <f t="shared" ca="1" si="43"/>
        <v>19</v>
      </c>
      <c r="C168" s="30">
        <f t="shared" ca="1" si="44"/>
        <v>6.333333333333333</v>
      </c>
      <c r="D168" s="35">
        <v>41100.531400462962</v>
      </c>
      <c r="E168" s="32"/>
      <c r="F168" s="33">
        <f t="shared" si="45"/>
        <v>0.53140046296175569</v>
      </c>
      <c r="G168" s="33">
        <f t="shared" si="46"/>
        <v>0</v>
      </c>
      <c r="H168" s="34">
        <f t="shared" ca="1" si="47"/>
        <v>6.1875</v>
      </c>
      <c r="I168" s="34">
        <f t="shared" ca="1" si="48"/>
        <v>5.854166666666667</v>
      </c>
      <c r="J168" s="32">
        <f t="shared" si="49"/>
        <v>2</v>
      </c>
      <c r="K168" s="32">
        <f t="shared" si="50"/>
        <v>6</v>
      </c>
    </row>
    <row r="169" spans="1:13">
      <c r="A169" s="1" t="s">
        <v>0</v>
      </c>
      <c r="B169" s="29">
        <f t="shared" ca="1" si="43"/>
        <v>25</v>
      </c>
      <c r="C169" s="30">
        <f t="shared" ca="1" si="44"/>
        <v>8.3333333333333321</v>
      </c>
      <c r="D169" s="31">
        <v>41092.364583333336</v>
      </c>
      <c r="E169" s="32"/>
      <c r="F169" s="33">
        <f t="shared" si="45"/>
        <v>0.36458333333575865</v>
      </c>
      <c r="G169" s="33">
        <f t="shared" si="46"/>
        <v>0</v>
      </c>
      <c r="H169" s="34">
        <f t="shared" ca="1" si="47"/>
        <v>8.3229166666642396</v>
      </c>
      <c r="I169" s="34">
        <f t="shared" ca="1" si="48"/>
        <v>7.9895833333309065</v>
      </c>
      <c r="J169" s="32">
        <f t="shared" si="49"/>
        <v>1</v>
      </c>
      <c r="K169" s="32">
        <f t="shared" si="50"/>
        <v>6</v>
      </c>
    </row>
    <row r="170" spans="1:13" ht="15.75" thickBot="1">
      <c r="A170" s="2" t="s">
        <v>0</v>
      </c>
      <c r="B170" s="29">
        <f t="shared" ca="1" si="43"/>
        <v>25</v>
      </c>
      <c r="C170" s="30">
        <f t="shared" ca="1" si="44"/>
        <v>8.3333333333333321</v>
      </c>
      <c r="D170" s="35">
        <v>41092.48233796296</v>
      </c>
      <c r="E170" s="32"/>
      <c r="F170" s="33">
        <f t="shared" si="45"/>
        <v>0.48233796295971842</v>
      </c>
      <c r="G170" s="33">
        <f t="shared" si="46"/>
        <v>0</v>
      </c>
      <c r="H170" s="34">
        <f t="shared" ca="1" si="47"/>
        <v>8.2051620370402798</v>
      </c>
      <c r="I170" s="34">
        <f t="shared" ca="1" si="48"/>
        <v>7.8718287037069468</v>
      </c>
      <c r="J170" s="32">
        <f t="shared" si="49"/>
        <v>1</v>
      </c>
      <c r="K170" s="32">
        <f t="shared" si="50"/>
        <v>6</v>
      </c>
    </row>
    <row r="175" spans="1:13">
      <c r="F175" s="13"/>
    </row>
    <row r="176" spans="1:13">
      <c r="F176" s="13"/>
    </row>
  </sheetData>
  <autoFilter ref="A3:K170">
    <sortState ref="A4:K170">
      <sortCondition ref="A3:A170"/>
    </sortState>
  </autoFilter>
  <mergeCells count="2">
    <mergeCell ref="A1:B1"/>
    <mergeCell ref="K1:P2"/>
  </mergeCells>
  <conditionalFormatting sqref="E1 A4:C170">
    <cfRule type="containsText" dxfId="0" priority="3" operator="containsText" text="не выполнено">
      <formula>NOT(ISERROR(SEARCH("не выполнено",A1)))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0:S19"/>
  <sheetViews>
    <sheetView workbookViewId="0">
      <selection activeCell="A10" sqref="A10:S19"/>
    </sheetView>
  </sheetViews>
  <sheetFormatPr defaultRowHeight="15"/>
  <sheetData>
    <row r="10" spans="1:19" s="8" customFormat="1" ht="15" customHeight="1">
      <c r="A10" s="40" t="s">
        <v>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1:19" s="8" customForma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</row>
    <row r="12" spans="1:19" s="8" customForma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</row>
    <row r="13" spans="1:19" s="8" customForma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 s="8" customForma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1:19" s="8" customForma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1:19" s="8" customForma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1:19" s="8" customForma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pans="1:19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1:19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</row>
  </sheetData>
  <mergeCells count="1">
    <mergeCell ref="A10:S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Андрей</cp:lastModifiedBy>
  <dcterms:created xsi:type="dcterms:W3CDTF">2012-08-03T07:45:21Z</dcterms:created>
  <dcterms:modified xsi:type="dcterms:W3CDTF">2012-08-04T17:37:44Z</dcterms:modified>
</cp:coreProperties>
</file>