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44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B5" i="1"/>
  <c r="B6" i="1" s="1"/>
  <c r="B7" i="1" s="1"/>
  <c r="B8" i="1"/>
  <c r="B9" i="1"/>
  <c r="B10" i="1" s="1"/>
  <c r="B11" i="1" s="1"/>
  <c r="B12" i="1" s="1"/>
  <c r="B13" i="1" s="1"/>
  <c r="B14" i="1" s="1"/>
  <c r="B15" i="1" s="1"/>
  <c r="B16" i="1" s="1"/>
  <c r="B17" i="1" s="1"/>
  <c r="B18" i="1"/>
  <c r="B19" i="1"/>
  <c r="B20" i="1"/>
  <c r="B21" i="1"/>
  <c r="B22" i="1" s="1"/>
  <c r="B23" i="1" s="1"/>
  <c r="B24" i="1" s="1"/>
  <c r="B25" i="1" s="1"/>
  <c r="B26" i="1" s="1"/>
  <c r="B27" i="1" s="1"/>
  <c r="B3" i="1"/>
  <c r="B4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E3" i="1"/>
  <c r="H3" i="1" l="1"/>
  <c r="F3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G3" i="1"/>
  <c r="I3" i="1" l="1"/>
</calcChain>
</file>

<file path=xl/sharedStrings.xml><?xml version="1.0" encoding="utf-8"?>
<sst xmlns="http://schemas.openxmlformats.org/spreadsheetml/2006/main" count="7" uniqueCount="7">
  <si>
    <t xml:space="preserve">Дата </t>
  </si>
  <si>
    <t>Сумма</t>
  </si>
  <si>
    <t>Дата макс. прсадки</t>
  </si>
  <si>
    <t>Макс.     просадка</t>
  </si>
  <si>
    <t xml:space="preserve">Период с макс. просадкой          </t>
  </si>
  <si>
    <t xml:space="preserve">Макс. период просадки           </t>
  </si>
  <si>
    <t>Изменения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</si>
</sst>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\ h:m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3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right" vertical="center"/>
    </xf>
    <xf numFmtId="10" fontId="1" fillId="0" borderId="0" xfId="1" applyNumberFormat="1" applyFont="1"/>
    <xf numFmtId="22" fontId="0" fillId="4" borderId="2" xfId="0" applyNumberFormat="1" applyFont="1" applyFill="1" applyBorder="1" applyAlignment="1">
      <alignment horizontal="center" vertical="center"/>
    </xf>
    <xf numFmtId="10" fontId="0" fillId="4" borderId="4" xfId="1" applyNumberFormat="1" applyFont="1" applyFill="1" applyBorder="1"/>
    <xf numFmtId="0" fontId="0" fillId="5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2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0" fontId="0" fillId="0" borderId="0" xfId="0" applyNumberFormat="1"/>
    <xf numFmtId="0" fontId="3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: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C2:E38" totalsRowShown="0" headerRowDxfId="5">
  <autoFilter ref="C2:E38"/>
  <tableColumns count="3">
    <tableColumn id="1" name="Дата " dataDxfId="4"/>
    <tableColumn id="3" name="Сумма" dataDxfId="3"/>
    <tableColumn id="4" name="Изменения суммы" dataDxfId="2" dataCellStyle="Процентный">
      <calculatedColumnFormula>IF(MAX(D$2:D3)&gt;D3,(MAX(D$2:D3)-D3)/MAX(D$2:D3)*-1,(D3-MAX(D$2:D3))/D3)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D27" sqref="D27"/>
    </sheetView>
  </sheetViews>
  <sheetFormatPr defaultRowHeight="15" x14ac:dyDescent="0.25"/>
  <cols>
    <col min="3" max="3" width="16.28515625" customWidth="1"/>
    <col min="4" max="4" width="10.85546875" customWidth="1"/>
    <col min="5" max="5" width="12.5703125" customWidth="1"/>
    <col min="6" max="6" width="15.5703125" customWidth="1"/>
    <col min="7" max="7" width="15" customWidth="1"/>
    <col min="8" max="8" width="14.5703125" customWidth="1"/>
    <col min="9" max="9" width="13.85546875" customWidth="1"/>
  </cols>
  <sheetData>
    <row r="1" spans="1:9" ht="7.5" customHeight="1" x14ac:dyDescent="0.25"/>
    <row r="2" spans="1:9" ht="45" customHeight="1" thickBot="1" x14ac:dyDescent="0.3">
      <c r="C2" s="1" t="s">
        <v>0</v>
      </c>
      <c r="D2" s="2" t="s">
        <v>1</v>
      </c>
      <c r="E2" s="12" t="s">
        <v>6</v>
      </c>
      <c r="F2" s="10" t="s">
        <v>3</v>
      </c>
      <c r="G2" s="9" t="s">
        <v>2</v>
      </c>
      <c r="H2" s="9" t="s">
        <v>5</v>
      </c>
      <c r="I2" s="9" t="s">
        <v>4</v>
      </c>
    </row>
    <row r="3" spans="1:9" ht="15.75" thickTop="1" x14ac:dyDescent="0.25">
      <c r="A3">
        <f>IF(OR(A2=1,Таблица1[[#This Row],[Изменения суммы]]=F$3),IF(OR(A2=1,AND(ISNUMBER(MATCH(F$3,E$3:E3,0)),Таблица1[[#This Row],[Изменения суммы]]&lt;0)),IF(Таблица1[[#This Row],[Изменения суммы]]&lt;0,1,0),0),0)</f>
        <v>0</v>
      </c>
      <c r="B3">
        <f>IF(Таблица1[[#This Row],[Изменения суммы]]&lt;0,B2+1,0)</f>
        <v>0</v>
      </c>
      <c r="C3" s="3"/>
      <c r="D3" s="5">
        <v>18000</v>
      </c>
      <c r="E3" s="6">
        <f>IF(MAX(D2:D$3)&gt;D3,(MAX(D2:D$3)-D3)/MAX(D2:D$3)*-1,(D3-MAX(D2:D$3))/D3)</f>
        <v>0</v>
      </c>
      <c r="F3" s="8">
        <f>MIN(Таблица1[Изменения суммы])</f>
        <v>-4.4524870393722757E-2</v>
      </c>
      <c r="G3" s="13">
        <f>INDEX(Таблица1[[Дата ]],MATCH(F3,Таблица1[Изменения суммы],0))</f>
        <v>39713.534722222219</v>
      </c>
      <c r="H3" s="11">
        <f>DAYS360(INDEX(Таблица1[[Дата ]],MATCH(MAX(B3:B38),B3:B38,0)-MAX(B3:B38)+1),INDEX(Таблица1[[Дата ]],MATCH(MAX(B3:B38),B3:B38,0)))</f>
        <v>3</v>
      </c>
      <c r="I3" s="16">
        <f>DAYS360(INDEX(Таблица1[[Дата ]],MATCH(F3,Таблица1[Изменения суммы],0)-INDEX(B3:B38,MATCH(F3,Таблица1[Изменения суммы],0))+1),INDEX(Таблица1[[Дата ]],MATCH(F3,Таблица1[Изменения суммы],0)+SUM(A3:A38)-1))</f>
        <v>0</v>
      </c>
    </row>
    <row r="4" spans="1:9" x14ac:dyDescent="0.25">
      <c r="A4">
        <f>IF(OR(A3=1,Таблица1[[#This Row],[Изменения суммы]]=F$3),IF(OR(A3=1,AND(ISNUMBER(MATCH(F$3,E$3:E4,0)),Таблица1[[#This Row],[Изменения суммы]]&lt;0)),IF(Таблица1[[#This Row],[Изменения суммы]]&lt;0,1,0),0),0)</f>
        <v>0</v>
      </c>
      <c r="B4">
        <f>IF(Таблица1[[#This Row],[Изменения суммы]]&lt;0,B3+1,0)</f>
        <v>1</v>
      </c>
      <c r="C4" s="7">
        <v>39703.482638888891</v>
      </c>
      <c r="D4" s="4">
        <v>17983</v>
      </c>
      <c r="E4" s="6">
        <f>IF(MAX(D3:D$3)&gt;D4,(MAX(D3:D$3)-D4)/MAX(D3:D$3)*-1,(D4-MAX(D3:D$3))/D4)</f>
        <v>-9.4444444444444448E-4</v>
      </c>
      <c r="H4" s="15"/>
      <c r="I4" s="14"/>
    </row>
    <row r="5" spans="1:9" x14ac:dyDescent="0.25">
      <c r="A5">
        <f>IF(OR(A4=1,Таблица1[[#This Row],[Изменения суммы]]=F$3),IF(OR(A4=1,AND(ISNUMBER(MATCH(F$3,E$3:E5,0)),Таблица1[[#This Row],[Изменения суммы]]&lt;0)),IF(Таблица1[[#This Row],[Изменения суммы]]&lt;0,1,0),0),0)</f>
        <v>0</v>
      </c>
      <c r="B5">
        <f>IF(Таблица1[[#This Row],[Изменения суммы]]&lt;0,B4+1,0)</f>
        <v>0</v>
      </c>
      <c r="C5" s="3">
        <v>39703.602083333331</v>
      </c>
      <c r="D5" s="4">
        <v>18215.892405063292</v>
      </c>
      <c r="E5" s="6">
        <f>IF(MAX(D$3:D4)&gt;D5,(MAX(D$3:D4)-D5)/MAX(D$3:D4)*-1,(D5-MAX(D$3:D4))/D5)</f>
        <v>1.1851870897265662E-2</v>
      </c>
      <c r="H5" s="14"/>
    </row>
    <row r="6" spans="1:9" x14ac:dyDescent="0.25">
      <c r="A6">
        <f>IF(OR(A5=1,Таблица1[[#This Row],[Изменения суммы]]=F$3),IF(OR(A5=1,AND(ISNUMBER(MATCH(F$3,E$3:E6,0)),Таблица1[[#This Row],[Изменения суммы]]&lt;0)),IF(Таблица1[[#This Row],[Изменения суммы]]&lt;0,1,0),0),0)</f>
        <v>0</v>
      </c>
      <c r="B6">
        <f>IF(Таблица1[[#This Row],[Изменения суммы]]&lt;0,B5+1,0)</f>
        <v>1</v>
      </c>
      <c r="C6" s="7">
        <v>39703.627083333333</v>
      </c>
      <c r="D6" s="4">
        <v>18195.892405063292</v>
      </c>
      <c r="E6" s="6">
        <f>IF(MAX(D$3:D5)&gt;D6,(MAX(D$3:D5)-D6)/MAX(D$3:D5)*-1,(D6-MAX(D$3:D5))/D6)</f>
        <v>-1.0979423656697048E-3</v>
      </c>
    </row>
    <row r="7" spans="1:9" x14ac:dyDescent="0.25">
      <c r="A7">
        <f>IF(OR(A6=1,Таблица1[[#This Row],[Изменения суммы]]=F$3),IF(OR(A6=1,AND(ISNUMBER(MATCH(F$3,E$3:E7,0)),Таблица1[[#This Row],[Изменения суммы]]&lt;0)),IF(Таблица1[[#This Row],[Изменения суммы]]&lt;0,1,0),0),0)</f>
        <v>0</v>
      </c>
      <c r="B7">
        <f>IF(Таблица1[[#This Row],[Изменения суммы]]&lt;0,B6+1,0)</f>
        <v>2</v>
      </c>
      <c r="C7" s="3">
        <v>39703.629861111112</v>
      </c>
      <c r="D7" s="4">
        <v>18186.140127388535</v>
      </c>
      <c r="E7" s="6">
        <f>IF(MAX(D$3:D6)&gt;D7,(MAX(D$3:D6)-D7)/MAX(D$3:D6)*-1,(D7-MAX(D$3:D6))/D7)</f>
        <v>-1.6333143067142515E-3</v>
      </c>
    </row>
    <row r="8" spans="1:9" x14ac:dyDescent="0.25">
      <c r="A8">
        <f>IF(OR(A7=1,Таблица1[[#This Row],[Изменения суммы]]=F$3),IF(OR(A7=1,AND(ISNUMBER(MATCH(F$3,E$3:E8,0)),Таблица1[[#This Row],[Изменения суммы]]&lt;0)),IF(Таблица1[[#This Row],[Изменения суммы]]&lt;0,1,0),0),0)</f>
        <v>0</v>
      </c>
      <c r="B8">
        <f>IF(Таблица1[[#This Row],[Изменения суммы]]&lt;0,B7+1,0)</f>
        <v>0</v>
      </c>
      <c r="C8" s="7">
        <v>39703.727777777778</v>
      </c>
      <c r="D8" s="4">
        <v>18227.140127388535</v>
      </c>
      <c r="E8" s="6">
        <f>IF(MAX(D$3:D7)&gt;D8,(MAX(D$3:D7)-D8)/MAX(D$3:D7)*-1,(D8-MAX(D$3:D7))/D8)</f>
        <v>6.170865120163065E-4</v>
      </c>
    </row>
    <row r="9" spans="1:9" x14ac:dyDescent="0.25">
      <c r="A9">
        <f>IF(OR(A8=1,Таблица1[[#This Row],[Изменения суммы]]=F$3),IF(OR(A8=1,AND(ISNUMBER(MATCH(F$3,E$3:E9,0)),Таблица1[[#This Row],[Изменения суммы]]&lt;0)),IF(Таблица1[[#This Row],[Изменения суммы]]&lt;0,1,0),0),0)</f>
        <v>0</v>
      </c>
      <c r="B9">
        <f>IF(Таблица1[[#This Row],[Изменения суммы]]&lt;0,B8+1,0)</f>
        <v>0</v>
      </c>
      <c r="C9" s="3">
        <v>39703.944444444445</v>
      </c>
      <c r="D9" s="4">
        <v>18341.283018867925</v>
      </c>
      <c r="E9" s="6">
        <f>IF(MAX(D$3:D8)&gt;D9,(MAX(D$3:D8)-D9)/MAX(D$3:D8)*-1,(D9-MAX(D$3:D8))/D9)</f>
        <v>6.2232773662545962E-3</v>
      </c>
    </row>
    <row r="10" spans="1:9" x14ac:dyDescent="0.25">
      <c r="A10">
        <f>IF(OR(A9=1,Таблица1[[#This Row],[Изменения суммы]]=F$3),IF(OR(A9=1,AND(ISNUMBER(MATCH(F$3,E$3:E10,0)),Таблица1[[#This Row],[Изменения суммы]]&lt;0)),IF(Таблица1[[#This Row],[Изменения суммы]]&lt;0,1,0),0),0)</f>
        <v>0</v>
      </c>
      <c r="B10">
        <f>IF(Таблица1[[#This Row],[Изменения суммы]]&lt;0,B9+1,0)</f>
        <v>1</v>
      </c>
      <c r="C10" s="7">
        <v>39703.946527777778</v>
      </c>
      <c r="D10" s="4">
        <v>18335.283018867925</v>
      </c>
      <c r="E10" s="6">
        <f>IF(MAX(D$3:D9)&gt;D10,(MAX(D$3:D9)-D10)/MAX(D$3:D9)*-1,(D10-MAX(D$3:D9))/D10)</f>
        <v>-3.2713087703993874E-4</v>
      </c>
    </row>
    <row r="11" spans="1:9" x14ac:dyDescent="0.25">
      <c r="A11">
        <f>IF(OR(A10=1,Таблица1[[#This Row],[Изменения суммы]]=F$3),IF(OR(A10=1,AND(ISNUMBER(MATCH(F$3,E$3:E11,0)),Таблица1[[#This Row],[Изменения суммы]]&lt;0)),IF(Таблица1[[#This Row],[Изменения суммы]]&lt;0,1,0),0),0)</f>
        <v>0</v>
      </c>
      <c r="B11">
        <f>IF(Таблица1[[#This Row],[Изменения суммы]]&lt;0,B10+1,0)</f>
        <v>2</v>
      </c>
      <c r="C11" s="3">
        <v>39706.438194444447</v>
      </c>
      <c r="D11" s="4">
        <v>17904.283018867925</v>
      </c>
      <c r="E11" s="6">
        <f>IF(MAX(D$3:D10)&gt;D11,(MAX(D$3:D10)-D11)/MAX(D$3:D10)*-1,(D11-MAX(D$3:D10))/D11)</f>
        <v>-2.3826032211075539E-2</v>
      </c>
    </row>
    <row r="12" spans="1:9" x14ac:dyDescent="0.25">
      <c r="A12">
        <f>IF(OR(A11=1,Таблица1[[#This Row],[Изменения суммы]]=F$3),IF(OR(A11=1,AND(ISNUMBER(MATCH(F$3,E$3:E12,0)),Таблица1[[#This Row],[Изменения суммы]]&lt;0)),IF(Таблица1[[#This Row],[Изменения суммы]]&lt;0,1,0),0),0)</f>
        <v>0</v>
      </c>
      <c r="B12">
        <f>IF(Таблица1[[#This Row],[Изменения суммы]]&lt;0,B11+1,0)</f>
        <v>3</v>
      </c>
      <c r="C12" s="7">
        <v>39706.547222222223</v>
      </c>
      <c r="D12" s="4">
        <v>17894.283018867925</v>
      </c>
      <c r="E12" s="6">
        <f>IF(MAX(D$3:D11)&gt;D12,(MAX(D$3:D11)-D12)/MAX(D$3:D11)*-1,(D12-MAX(D$3:D11))/D12)</f>
        <v>-2.4371250339475438E-2</v>
      </c>
    </row>
    <row r="13" spans="1:9" x14ac:dyDescent="0.25">
      <c r="A13">
        <f>IF(OR(A12=1,Таблица1[[#This Row],[Изменения суммы]]=F$3),IF(OR(A12=1,AND(ISNUMBER(MATCH(F$3,E$3:E13,0)),Таблица1[[#This Row],[Изменения суммы]]&lt;0)),IF(Таблица1[[#This Row],[Изменения суммы]]&lt;0,1,0),0),0)</f>
        <v>0</v>
      </c>
      <c r="B13">
        <f>IF(Таблица1[[#This Row],[Изменения суммы]]&lt;0,B12+1,0)</f>
        <v>4</v>
      </c>
      <c r="C13" s="3">
        <v>39706.565972222219</v>
      </c>
      <c r="D13" s="4">
        <v>17881.613924050635</v>
      </c>
      <c r="E13" s="6">
        <f>IF(MAX(D$3:D12)&gt;D13,(MAX(D$3:D12)-D13)/MAX(D$3:D12)*-1,(D13-MAX(D$3:D12))/D13)</f>
        <v>-2.5061992355955857E-2</v>
      </c>
    </row>
    <row r="14" spans="1:9" x14ac:dyDescent="0.25">
      <c r="A14">
        <f>IF(OR(A13=1,Таблица1[[#This Row],[Изменения суммы]]=F$3),IF(OR(A13=1,AND(ISNUMBER(MATCH(F$3,E$3:E14,0)),Таблица1[[#This Row],[Изменения суммы]]&lt;0)),IF(Таблица1[[#This Row],[Изменения суммы]]&lt;0,1,0),0),0)</f>
        <v>0</v>
      </c>
      <c r="B14">
        <f>IF(Таблица1[[#This Row],[Изменения суммы]]&lt;0,B13+1,0)</f>
        <v>5</v>
      </c>
      <c r="C14" s="7">
        <v>39706.648611111108</v>
      </c>
      <c r="D14" s="4">
        <v>17937.613924050635</v>
      </c>
      <c r="E14" s="6">
        <f>IF(MAX(D$3:D13)&gt;D14,(MAX(D$3:D13)-D14)/MAX(D$3:D13)*-1,(D14-MAX(D$3:D13))/D14)</f>
        <v>-2.2008770836916429E-2</v>
      </c>
    </row>
    <row r="15" spans="1:9" x14ac:dyDescent="0.25">
      <c r="A15">
        <f>IF(OR(A14=1,Таблица1[[#This Row],[Изменения суммы]]=F$3),IF(OR(A14=1,AND(ISNUMBER(MATCH(F$3,E$3:E15,0)),Таблица1[[#This Row],[Изменения суммы]]&lt;0)),IF(Таблица1[[#This Row],[Изменения суммы]]&lt;0,1,0),0),0)</f>
        <v>0</v>
      </c>
      <c r="B15">
        <f>IF(Таблица1[[#This Row],[Изменения суммы]]&lt;0,B14+1,0)</f>
        <v>6</v>
      </c>
      <c r="C15" s="3">
        <v>39706.655555555553</v>
      </c>
      <c r="D15" s="4">
        <v>17917.154320987655</v>
      </c>
      <c r="E15" s="6">
        <f>IF(MAX(D$3:D14)&gt;D15,(MAX(D$3:D14)-D15)/MAX(D$3:D14)*-1,(D15-MAX(D$3:D14))/D15)</f>
        <v>-2.3124265485896706E-2</v>
      </c>
    </row>
    <row r="16" spans="1:9" x14ac:dyDescent="0.25">
      <c r="A16">
        <f>IF(OR(A15=1,Таблица1[[#This Row],[Изменения суммы]]=F$3),IF(OR(A15=1,AND(ISNUMBER(MATCH(F$3,E$3:E16,0)),Таблица1[[#This Row],[Изменения суммы]]&lt;0)),IF(Таблица1[[#This Row],[Изменения суммы]]&lt;0,1,0),0),0)</f>
        <v>0</v>
      </c>
      <c r="B16">
        <f>IF(Таблица1[[#This Row],[Изменения суммы]]&lt;0,B15+1,0)</f>
        <v>7</v>
      </c>
      <c r="C16" s="7">
        <v>39706.726388888892</v>
      </c>
      <c r="D16" s="4">
        <v>17945.154320987655</v>
      </c>
      <c r="E16" s="6">
        <f>IF(MAX(D$3:D15)&gt;D16,(MAX(D$3:D15)-D16)/MAX(D$3:D15)*-1,(D16-MAX(D$3:D15))/D16)</f>
        <v>-2.1597654726376991E-2</v>
      </c>
    </row>
    <row r="17" spans="1:5" x14ac:dyDescent="0.25">
      <c r="A17">
        <f>IF(OR(A16=1,Таблица1[[#This Row],[Изменения суммы]]=F$3),IF(OR(A16=1,AND(ISNUMBER(MATCH(F$3,E$3:E17,0)),Таблица1[[#This Row],[Изменения суммы]]&lt;0)),IF(Таблица1[[#This Row],[Изменения суммы]]&lt;0,1,0),0),0)</f>
        <v>0</v>
      </c>
      <c r="B17">
        <f>IF(Таблица1[[#This Row],[Изменения суммы]]&lt;0,B16+1,0)</f>
        <v>8</v>
      </c>
      <c r="C17" s="3">
        <v>39706.823611111111</v>
      </c>
      <c r="D17" s="4">
        <v>18128.823170731706</v>
      </c>
      <c r="E17" s="6">
        <f>IF(MAX(D$3:D16)&gt;D17,(MAX(D$3:D16)-D17)/MAX(D$3:D16)*-1,(D17-MAX(D$3:D16))/D17)</f>
        <v>-1.1583696076095591E-2</v>
      </c>
    </row>
    <row r="18" spans="1:5" x14ac:dyDescent="0.25">
      <c r="A18">
        <f>IF(OR(A17=1,Таблица1[[#This Row],[Изменения суммы]]=F$3),IF(OR(A17=1,AND(ISNUMBER(MATCH(F$3,E$3:E18,0)),Таблица1[[#This Row],[Изменения суммы]]&lt;0)),IF(Таблица1[[#This Row],[Изменения суммы]]&lt;0,1,0),0),0)</f>
        <v>0</v>
      </c>
      <c r="B18">
        <f>IF(Таблица1[[#This Row],[Изменения суммы]]&lt;0,B17+1,0)</f>
        <v>0</v>
      </c>
      <c r="C18" s="7">
        <v>39707.579861111109</v>
      </c>
      <c r="D18" s="4">
        <v>18458.823170731706</v>
      </c>
      <c r="E18" s="6">
        <f>IF(MAX(D$3:D17)&gt;D18,(MAX(D$3:D17)-D18)/MAX(D$3:D17)*-1,(D18-MAX(D$3:D17))/D18)</f>
        <v>6.3676947753718389E-3</v>
      </c>
    </row>
    <row r="19" spans="1:5" x14ac:dyDescent="0.25">
      <c r="A19">
        <f>IF(OR(A18=1,Таблица1[[#This Row],[Изменения суммы]]=F$3),IF(OR(A18=1,AND(ISNUMBER(MATCH(F$3,E$3:E19,0)),Таблица1[[#This Row],[Изменения суммы]]&lt;0)),IF(Таблица1[[#This Row],[Изменения суммы]]&lt;0,1,0),0),0)</f>
        <v>0</v>
      </c>
      <c r="B19">
        <f>IF(Таблица1[[#This Row],[Изменения суммы]]&lt;0,B18+1,0)</f>
        <v>1</v>
      </c>
      <c r="C19" s="3">
        <v>39707.611111111109</v>
      </c>
      <c r="D19" s="4">
        <v>18358.132275132277</v>
      </c>
      <c r="E19" s="6">
        <f>IF(MAX(D$3:D18)&gt;D19,(MAX(D$3:D18)-D19)/MAX(D$3:D18)*-1,(D19-MAX(D$3:D18))/D19)</f>
        <v>-5.4548924743525844E-3</v>
      </c>
    </row>
    <row r="20" spans="1:5" x14ac:dyDescent="0.25">
      <c r="A20">
        <f>IF(OR(A19=1,Таблица1[[#This Row],[Изменения суммы]]=F$3),IF(OR(A19=1,AND(ISNUMBER(MATCH(F$3,E$3:E20,0)),Таблица1[[#This Row],[Изменения суммы]]&lt;0)),IF(Таблица1[[#This Row],[Изменения суммы]]&lt;0,1,0),0),0)</f>
        <v>0</v>
      </c>
      <c r="B20">
        <f>IF(Таблица1[[#This Row],[Изменения суммы]]&lt;0,B19+1,0)</f>
        <v>0</v>
      </c>
      <c r="C20" s="7">
        <v>39707.789583333331</v>
      </c>
      <c r="D20" s="4">
        <v>18821.132275132277</v>
      </c>
      <c r="E20" s="6">
        <f>IF(MAX(D$3:D19)&gt;D20,(MAX(D$3:D19)-D20)/MAX(D$3:D19)*-1,(D20-MAX(D$3:D19))/D20)</f>
        <v>1.9250122633656701E-2</v>
      </c>
    </row>
    <row r="21" spans="1:5" x14ac:dyDescent="0.25">
      <c r="A21">
        <f>IF(OR(A20=1,Таблица1[[#This Row],[Изменения суммы]]=F$3),IF(OR(A20=1,AND(ISNUMBER(MATCH(F$3,E$3:E21,0)),Таблица1[[#This Row],[Изменения суммы]]&lt;0)),IF(Таблица1[[#This Row],[Изменения суммы]]&lt;0,1,0),0),0)</f>
        <v>0</v>
      </c>
      <c r="B21">
        <f>IF(Таблица1[[#This Row],[Изменения суммы]]&lt;0,B20+1,0)</f>
        <v>1</v>
      </c>
      <c r="C21" s="3">
        <v>39707.813194444447</v>
      </c>
      <c r="D21" s="4">
        <v>18496.222222222223</v>
      </c>
      <c r="E21" s="6">
        <f>IF(MAX(D$3:D20)&gt;D21,(MAX(D$3:D20)-D21)/MAX(D$3:D20)*-1,(D21-MAX(D$3:D20))/D21)</f>
        <v>-1.7263044973088407E-2</v>
      </c>
    </row>
    <row r="22" spans="1:5" x14ac:dyDescent="0.25">
      <c r="A22">
        <f>IF(OR(A21=1,Таблица1[[#This Row],[Изменения суммы]]=F$3),IF(OR(A21=1,AND(ISNUMBER(MATCH(F$3,E$3:E22,0)),Таблица1[[#This Row],[Изменения суммы]]&lt;0)),IF(Таблица1[[#This Row],[Изменения суммы]]&lt;0,1,0),0),0)</f>
        <v>0</v>
      </c>
      <c r="B22">
        <f>IF(Таблица1[[#This Row],[Изменения суммы]]&lt;0,B21+1,0)</f>
        <v>2</v>
      </c>
      <c r="C22" s="7">
        <v>39707.863194444442</v>
      </c>
      <c r="D22" s="4">
        <v>18404.110638297872</v>
      </c>
      <c r="E22" s="6">
        <f>IF(MAX(D$3:D21)&gt;D22,(MAX(D$3:D21)-D22)/MAX(D$3:D21)*-1,(D22-MAX(D$3:D21))/D22)</f>
        <v>-2.2157096116124798E-2</v>
      </c>
    </row>
    <row r="23" spans="1:5" x14ac:dyDescent="0.25">
      <c r="A23">
        <f>IF(OR(A22=1,Таблица1[[#This Row],[Изменения суммы]]=F$3),IF(OR(A22=1,AND(ISNUMBER(MATCH(F$3,E$3:E23,0)),Таблица1[[#This Row],[Изменения суммы]]&lt;0)),IF(Таблица1[[#This Row],[Изменения суммы]]&lt;0,1,0),0),0)</f>
        <v>0</v>
      </c>
      <c r="B23">
        <f>IF(Таблица1[[#This Row],[Изменения суммы]]&lt;0,B22+1,0)</f>
        <v>3</v>
      </c>
      <c r="C23" s="3">
        <v>39707.927777777775</v>
      </c>
      <c r="D23" s="4">
        <v>18275.856502242154</v>
      </c>
      <c r="E23" s="6">
        <f>IF(MAX(D$3:D22)&gt;D23,(MAX(D$3:D22)-D23)/MAX(D$3:D22)*-1,(D23-MAX(D$3:D22))/D23)</f>
        <v>-2.8971464889526212E-2</v>
      </c>
    </row>
    <row r="24" spans="1:5" x14ac:dyDescent="0.25">
      <c r="A24">
        <f>IF(OR(A23=1,Таблица1[[#This Row],[Изменения суммы]]=F$3),IF(OR(A23=1,AND(ISNUMBER(MATCH(F$3,E$3:E24,0)),Таблица1[[#This Row],[Изменения суммы]]&lt;0)),IF(Таблица1[[#This Row],[Изменения суммы]]&lt;0,1,0),0),0)</f>
        <v>0</v>
      </c>
      <c r="B24">
        <f>IF(Таблица1[[#This Row],[Изменения суммы]]&lt;0,B23+1,0)</f>
        <v>4</v>
      </c>
      <c r="C24" s="7">
        <v>39707.95416666667</v>
      </c>
      <c r="D24" s="4">
        <v>18075.856502242154</v>
      </c>
      <c r="E24" s="6">
        <f>IF(MAX(D$3:D23)&gt;D24,(MAX(D$3:D23)-D24)/MAX(D$3:D23)*-1,(D24-MAX(D$3:D23))/D24)</f>
        <v>-3.9597818133122145E-2</v>
      </c>
    </row>
    <row r="25" spans="1:5" x14ac:dyDescent="0.25">
      <c r="A25">
        <f>IF(OR(A24=1,Таблица1[[#This Row],[Изменения суммы]]=F$3),IF(OR(A24=1,AND(ISNUMBER(MATCH(F$3,E$3:E25,0)),Таблица1[[#This Row],[Изменения суммы]]&lt;0)),IF(Таблица1[[#This Row],[Изменения суммы]]&lt;0,1,0),0),0)</f>
        <v>0</v>
      </c>
      <c r="B25">
        <f>IF(Таблица1[[#This Row],[Изменения суммы]]&lt;0,B24+1,0)</f>
        <v>5</v>
      </c>
      <c r="C25" s="3">
        <v>39708.459027777775</v>
      </c>
      <c r="D25" s="4">
        <v>18081.580000000002</v>
      </c>
      <c r="E25" s="6">
        <f>IF(MAX(D$3:D24)&gt;D25,(MAX(D$3:D24)-D25)/MAX(D$3:D24)*-1,(D25-MAX(D$3:D24))/D25)</f>
        <v>-3.9293718588303023E-2</v>
      </c>
    </row>
    <row r="26" spans="1:5" x14ac:dyDescent="0.25">
      <c r="A26">
        <f>IF(OR(A25=1,Таблица1[[#This Row],[Изменения суммы]]=F$3),IF(OR(A25=1,AND(ISNUMBER(MATCH(F$3,E$3:E26,0)),Таблица1[[#This Row],[Изменения суммы]]&lt;0)),IF(Таблица1[[#This Row],[Изменения суммы]]&lt;0,1,0),0),0)</f>
        <v>0</v>
      </c>
      <c r="B26">
        <f>IF(Таблица1[[#This Row],[Изменения суммы]]&lt;0,B25+1,0)</f>
        <v>6</v>
      </c>
      <c r="C26" s="7">
        <v>39710.442361111112</v>
      </c>
      <c r="D26" s="4">
        <v>17988.580000000002</v>
      </c>
      <c r="E26" s="6">
        <f>IF(MAX(D$3:D25)&gt;D26,(MAX(D$3:D25)-D26)/MAX(D$3:D25)*-1,(D26-MAX(D$3:D25))/D26)</f>
        <v>-4.4234972846575134E-2</v>
      </c>
    </row>
    <row r="27" spans="1:5" x14ac:dyDescent="0.25">
      <c r="A27">
        <f>IF(OR(A26=1,Таблица1[[#This Row],[Изменения суммы]]=F$3),IF(OR(A26=1,AND(ISNUMBER(MATCH(F$3,E$3:E27,0)),Таблица1[[#This Row],[Изменения суммы]]&lt;0)),IF(Таблица1[[#This Row],[Изменения суммы]]&lt;0,1,0),0),0)</f>
        <v>0</v>
      </c>
      <c r="B27">
        <f>IF(Таблица1[[#This Row],[Изменения суммы]]&lt;0,B26+1,0)</f>
        <v>7</v>
      </c>
      <c r="C27" s="3">
        <v>39710.624305555553</v>
      </c>
      <c r="D27" s="4">
        <v>18701.978947368421</v>
      </c>
      <c r="E27" s="6">
        <f>IF(MAX(D$3:D26)&gt;D27,(MAX(D$3:D26)-D27)/MAX(D$3:D26)*-1,(D27-MAX(D$3:D26))/D27)</f>
        <v>-6.3308267548434763E-3</v>
      </c>
    </row>
    <row r="28" spans="1:5" x14ac:dyDescent="0.25">
      <c r="A28">
        <f>IF(OR(A27=1,Таблица1[[#This Row],[Изменения суммы]]=F$3),IF(OR(A27=1,AND(ISNUMBER(MATCH(F$3,E$3:E28,0)),Таблица1[[#This Row],[Изменения суммы]]&lt;0)),IF(Таблица1[[#This Row],[Изменения суммы]]&lt;0,1,0),0),0)</f>
        <v>0</v>
      </c>
      <c r="B28">
        <f>IF(Таблица1[[#This Row],[Изменения суммы]]&lt;0,B27+1,0)</f>
        <v>8</v>
      </c>
      <c r="C28" s="7">
        <v>39710.652777777781</v>
      </c>
      <c r="D28" s="4">
        <v>18675.978947368421</v>
      </c>
      <c r="E28" s="6">
        <f>IF(MAX(D$3:D27)&gt;D28,(MAX(D$3:D27)-D28)/MAX(D$3:D27)*-1,(D28-MAX(D$3:D27))/D28)</f>
        <v>-7.7122526765109481E-3</v>
      </c>
    </row>
    <row r="29" spans="1:5" x14ac:dyDescent="0.25">
      <c r="A29">
        <f>IF(OR(A28=1,Таблица1[[#This Row],[Изменения суммы]]=F$3),IF(OR(A28=1,AND(ISNUMBER(MATCH(F$3,E$3:E29,0)),Таблица1[[#This Row],[Изменения суммы]]&lt;0)),IF(Таблица1[[#This Row],[Изменения суммы]]&lt;0,1,0),0),0)</f>
        <v>0</v>
      </c>
      <c r="B29">
        <f>IF(Таблица1[[#This Row],[Изменения суммы]]&lt;0,B28+1,0)</f>
        <v>9</v>
      </c>
      <c r="C29" s="3">
        <v>39710.659722222219</v>
      </c>
      <c r="D29" s="4">
        <v>18600.170212765959</v>
      </c>
      <c r="E29" s="6">
        <f>IF(MAX(D$3:D28)&gt;D29,(MAX(D$3:D28)-D29)/MAX(D$3:D28)*-1,(D29-MAX(D$3:D28))/D29)</f>
        <v>-1.1740104640689836E-2</v>
      </c>
    </row>
    <row r="30" spans="1:5" x14ac:dyDescent="0.25">
      <c r="A30">
        <f>IF(OR(A29=1,Таблица1[[#This Row],[Изменения суммы]]=F$3),IF(OR(A29=1,AND(ISNUMBER(MATCH(F$3,E$3:E30,0)),Таблица1[[#This Row],[Изменения суммы]]&lt;0)),IF(Таблица1[[#This Row],[Изменения суммы]]&lt;0,1,0),0),0)</f>
        <v>0</v>
      </c>
      <c r="B30">
        <f>IF(Таблица1[[#This Row],[Изменения суммы]]&lt;0,B29+1,0)</f>
        <v>10</v>
      </c>
      <c r="C30" s="7">
        <v>39710.693749999999</v>
      </c>
      <c r="D30" s="4">
        <v>18534.170212765959</v>
      </c>
      <c r="E30" s="6">
        <f>IF(MAX(D$3:D29)&gt;D30,(MAX(D$3:D29)-D30)/MAX(D$3:D29)*-1,(D30-MAX(D$3:D29))/D30)</f>
        <v>-1.5246801211076494E-2</v>
      </c>
    </row>
    <row r="31" spans="1:5" x14ac:dyDescent="0.25">
      <c r="A31">
        <f>IF(OR(A30=1,Таблица1[[#This Row],[Изменения суммы]]=F$3),IF(OR(A30=1,AND(ISNUMBER(MATCH(F$3,E$3:E31,0)),Таблица1[[#This Row],[Изменения суммы]]&lt;0)),IF(Таблица1[[#This Row],[Изменения суммы]]&lt;0,1,0),0),0)</f>
        <v>0</v>
      </c>
      <c r="B31">
        <f>IF(Таблица1[[#This Row],[Изменения суммы]]&lt;0,B30+1,0)</f>
        <v>11</v>
      </c>
      <c r="C31" s="3">
        <v>39710.737500000003</v>
      </c>
      <c r="D31" s="4">
        <v>18533.765027322406</v>
      </c>
      <c r="E31" s="6">
        <f>IF(MAX(D$3:D30)&gt;D31,(MAX(D$3:D30)-D31)/MAX(D$3:D30)*-1,(D31-MAX(D$3:D30))/D31)</f>
        <v>-1.5268329429338276E-2</v>
      </c>
    </row>
    <row r="32" spans="1:5" x14ac:dyDescent="0.25">
      <c r="A32">
        <f>IF(OR(A31=1,Таблица1[[#This Row],[Изменения суммы]]=F$3),IF(OR(A31=1,AND(ISNUMBER(MATCH(F$3,E$3:E32,0)),Таблица1[[#This Row],[Изменения суммы]]&lt;0)),IF(Таблица1[[#This Row],[Изменения суммы]]&lt;0,1,0),0),0)</f>
        <v>0</v>
      </c>
      <c r="B32">
        <f>IF(Таблица1[[#This Row],[Изменения суммы]]&lt;0,B31+1,0)</f>
        <v>12</v>
      </c>
      <c r="C32" s="7">
        <v>39710.875694444447</v>
      </c>
      <c r="D32" s="4">
        <v>18529.765027322406</v>
      </c>
      <c r="E32" s="6">
        <f>IF(MAX(D$3:D31)&gt;D32,(MAX(D$3:D31)-D32)/MAX(D$3:D31)*-1,(D32-MAX(D$3:D31))/D32)</f>
        <v>-1.5480856494210195E-2</v>
      </c>
    </row>
    <row r="33" spans="1:5" x14ac:dyDescent="0.25">
      <c r="A33">
        <f>IF(OR(A32=1,Таблица1[[#This Row],[Изменения суммы]]=F$3),IF(OR(A32=1,AND(ISNUMBER(MATCH(F$3,E$3:E33,0)),Таблица1[[#This Row],[Изменения суммы]]&lt;0)),IF(Таблица1[[#This Row],[Изменения суммы]]&lt;0,1,0),0),0)</f>
        <v>0</v>
      </c>
      <c r="B33">
        <f>IF(Таблица1[[#This Row],[Изменения суммы]]&lt;0,B32+1,0)</f>
        <v>0</v>
      </c>
      <c r="C33" s="3">
        <v>39713.470833333333</v>
      </c>
      <c r="D33" s="4">
        <v>19500</v>
      </c>
      <c r="E33" s="6">
        <f>IF(MAX(D$3:D32)&gt;D33,(MAX(D$3:D32)-D33)/MAX(D$3:D32)*-1,(D33-MAX(D$3:D32))/D33)</f>
        <v>3.4813729480396058E-2</v>
      </c>
    </row>
    <row r="34" spans="1:5" x14ac:dyDescent="0.25">
      <c r="A34">
        <f>IF(OR(A33=1,Таблица1[[#This Row],[Изменения суммы]]=F$3),IF(OR(A33=1,AND(ISNUMBER(MATCH(F$3,E$3:E34,0)),Таблица1[[#This Row],[Изменения суммы]]&lt;0)),IF(Таблица1[[#This Row],[Изменения суммы]]&lt;0,1,0),0),0)</f>
        <v>1</v>
      </c>
      <c r="B34">
        <f>IF(Таблица1[[#This Row],[Изменения суммы]]&lt;0,B33+1,0)</f>
        <v>1</v>
      </c>
      <c r="C34" s="7">
        <v>39713.534722222219</v>
      </c>
      <c r="D34" s="4">
        <v>18631.765027322406</v>
      </c>
      <c r="E34" s="6">
        <f>IF(MAX(D$3:D33)&gt;D34,(MAX(D$3:D33)-D34)/MAX(D$3:D33)*-1,(D34-MAX(D$3:D33))/D34)</f>
        <v>-4.4524870393722757E-2</v>
      </c>
    </row>
    <row r="35" spans="1:5" x14ac:dyDescent="0.25">
      <c r="A35">
        <f>IF(OR(A34=1,Таблица1[[#This Row],[Изменения суммы]]=F$3),IF(OR(A34=1,AND(ISNUMBER(MATCH(F$3,E$3:E35,0)),Таблица1[[#This Row],[Изменения суммы]]&lt;0)),IF(Таблица1[[#This Row],[Изменения суммы]]&lt;0,1,0),0),0)</f>
        <v>1</v>
      </c>
      <c r="B35">
        <f>IF(Таблица1[[#This Row],[Изменения суммы]]&lt;0,B34+1,0)</f>
        <v>2</v>
      </c>
      <c r="C35" s="3">
        <v>39713.593055555553</v>
      </c>
      <c r="D35" s="4">
        <v>18900</v>
      </c>
      <c r="E35" s="6">
        <f>IF(MAX(D$3:D34)&gt;D35,(MAX(D$3:D34)-D35)/MAX(D$3:D34)*-1,(D35-MAX(D$3:D34))/D35)</f>
        <v>-3.0769230769230771E-2</v>
      </c>
    </row>
    <row r="36" spans="1:5" x14ac:dyDescent="0.25">
      <c r="A36">
        <f>IF(OR(A35=1,Таблица1[[#This Row],[Изменения суммы]]=F$3),IF(OR(A35=1,AND(ISNUMBER(MATCH(F$3,E$3:E36,0)),Таблица1[[#This Row],[Изменения суммы]]&lt;0)),IF(Таблица1[[#This Row],[Изменения суммы]]&lt;0,1,0),0),0)</f>
        <v>1</v>
      </c>
      <c r="B36">
        <f>IF(Таблица1[[#This Row],[Изменения суммы]]&lt;0,B35+1,0)</f>
        <v>3</v>
      </c>
      <c r="C36" s="7">
        <v>39713.636805555558</v>
      </c>
      <c r="D36" s="4">
        <v>19000</v>
      </c>
      <c r="E36" s="6">
        <f>IF(MAX(D$3:D35)&gt;D36,(MAX(D$3:D35)-D36)/MAX(D$3:D35)*-1,(D36-MAX(D$3:D35))/D36)</f>
        <v>-2.564102564102564E-2</v>
      </c>
    </row>
    <row r="37" spans="1:5" x14ac:dyDescent="0.25">
      <c r="A37">
        <f>IF(OR(A36=1,Таблица1[[#This Row],[Изменения суммы]]=F$3),IF(OR(A36=1,AND(ISNUMBER(MATCH(F$3,E$3:E37,0)),Таблица1[[#This Row],[Изменения суммы]]&lt;0)),IF(Таблица1[[#This Row],[Изменения суммы]]&lt;0,1,0),0),0)</f>
        <v>1</v>
      </c>
      <c r="B37">
        <f>IF(Таблица1[[#This Row],[Изменения суммы]]&lt;0,B36+1,0)</f>
        <v>4</v>
      </c>
      <c r="C37" s="3">
        <v>39713.652083333334</v>
      </c>
      <c r="D37" s="4">
        <v>19100</v>
      </c>
      <c r="E37" s="6">
        <f>IF(MAX(D$3:D36)&gt;D37,(MAX(D$3:D36)-D37)/MAX(D$3:D36)*-1,(D37-MAX(D$3:D36))/D37)</f>
        <v>-2.0512820512820513E-2</v>
      </c>
    </row>
    <row r="38" spans="1:5" x14ac:dyDescent="0.25">
      <c r="A38">
        <f>IF(OR(A37=1,Таблица1[[#This Row],[Изменения суммы]]=F$3),IF(OR(A37=1,AND(ISNUMBER(MATCH(F$3,E$3:E38,0)),Таблица1[[#This Row],[Изменения суммы]]&lt;0)),IF(Таблица1[[#This Row],[Изменения суммы]]&lt;0,1,0),0),0)</f>
        <v>1</v>
      </c>
      <c r="B38">
        <f>IF(Таблица1[[#This Row],[Изменения суммы]]&lt;0,B37+1,0)</f>
        <v>5</v>
      </c>
      <c r="C38" s="7">
        <v>39713.690972222219</v>
      </c>
      <c r="D38" s="4">
        <v>19150</v>
      </c>
      <c r="E38" s="6">
        <f>IF(MAX(D$3:D37)&gt;D38,(MAX(D$3:D37)-D38)/MAX(D$3:D37)*-1,(D38-MAX(D$3:D37))/D38)</f>
        <v>-1.7948717948717947E-2</v>
      </c>
    </row>
    <row r="39" spans="1:5" x14ac:dyDescent="0.25">
      <c r="B39" s="4"/>
      <c r="C39" s="4"/>
      <c r="D39" s="4"/>
      <c r="E39" s="6"/>
    </row>
    <row r="40" spans="1:5" x14ac:dyDescent="0.25">
      <c r="B40" s="4"/>
      <c r="C40" s="4"/>
      <c r="D40" s="4"/>
      <c r="E40" s="6"/>
    </row>
    <row r="41" spans="1:5" x14ac:dyDescent="0.25">
      <c r="B41" s="4"/>
      <c r="C41" s="4"/>
      <c r="D41" s="4"/>
      <c r="E41" s="6"/>
    </row>
    <row r="42" spans="1:5" x14ac:dyDescent="0.25">
      <c r="B42" s="4"/>
      <c r="C42" s="4"/>
      <c r="D42" s="4"/>
      <c r="E42" s="6"/>
    </row>
    <row r="43" spans="1:5" x14ac:dyDescent="0.25">
      <c r="B43" s="4"/>
      <c r="C43" s="4"/>
      <c r="D43" s="4"/>
      <c r="E43" s="6"/>
    </row>
    <row r="44" spans="1:5" x14ac:dyDescent="0.25">
      <c r="B44" s="4"/>
      <c r="C44" s="4"/>
      <c r="D44" s="4"/>
      <c r="E44" s="6"/>
    </row>
    <row r="45" spans="1:5" x14ac:dyDescent="0.25">
      <c r="B45" s="4"/>
      <c r="C45" s="4"/>
      <c r="D45" s="4"/>
      <c r="E45" s="6"/>
    </row>
    <row r="46" spans="1:5" x14ac:dyDescent="0.25">
      <c r="B46" s="4"/>
      <c r="C46" s="4"/>
      <c r="D46" s="4"/>
      <c r="E46" s="6"/>
    </row>
    <row r="47" spans="1:5" x14ac:dyDescent="0.25">
      <c r="B47" s="4"/>
      <c r="C47" s="4"/>
      <c r="D47" s="4"/>
      <c r="E47" s="6"/>
    </row>
    <row r="48" spans="1:5" x14ac:dyDescent="0.25">
      <c r="B48" s="4"/>
      <c r="C48" s="4"/>
      <c r="D48" s="4"/>
      <c r="E48" s="6"/>
    </row>
    <row r="49" spans="2:5" x14ac:dyDescent="0.25">
      <c r="B49" s="4"/>
      <c r="C49" s="4"/>
      <c r="D49" s="4"/>
      <c r="E49" s="6"/>
    </row>
    <row r="50" spans="2:5" x14ac:dyDescent="0.25">
      <c r="B50" s="4"/>
      <c r="C50" s="4"/>
      <c r="D50" s="4"/>
      <c r="E50" s="6"/>
    </row>
    <row r="51" spans="2:5" x14ac:dyDescent="0.25">
      <c r="B51" s="4"/>
      <c r="C51" s="4"/>
      <c r="D51" s="4"/>
      <c r="E51" s="6"/>
    </row>
    <row r="52" spans="2:5" x14ac:dyDescent="0.25">
      <c r="B52" s="4"/>
      <c r="C52" s="4"/>
      <c r="D52" s="4"/>
      <c r="E52" s="6"/>
    </row>
    <row r="53" spans="2:5" x14ac:dyDescent="0.25">
      <c r="B53" s="4"/>
      <c r="C53" s="4"/>
      <c r="D53" s="4"/>
      <c r="E53" s="6"/>
    </row>
    <row r="54" spans="2:5" x14ac:dyDescent="0.25">
      <c r="B54" s="4"/>
      <c r="C54" s="4"/>
      <c r="D54" s="4"/>
      <c r="E54" s="6"/>
    </row>
    <row r="55" spans="2:5" x14ac:dyDescent="0.25">
      <c r="B55" s="4"/>
      <c r="C55" s="4"/>
      <c r="D55" s="4"/>
      <c r="E55" s="6"/>
    </row>
  </sheetData>
  <conditionalFormatting sqref="E3:E55">
    <cfRule type="cellIs" dxfId="9" priority="3" stopIfTrue="1" operator="lessThan">
      <formula>0</formula>
    </cfRule>
    <cfRule type="cellIs" dxfId="8" priority="4" stopIfTrue="1" operator="greaterThan">
      <formula>0</formula>
    </cfRule>
  </conditionalFormatting>
  <conditionalFormatting sqref="F3">
    <cfRule type="cellIs" dxfId="7" priority="1" stopIfTrue="1" operator="lessThan">
      <formula>0</formula>
    </cfRule>
    <cfRule type="cellIs" dxfId="6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Даулет</cp:lastModifiedBy>
  <dcterms:created xsi:type="dcterms:W3CDTF">2012-08-04T09:56:36Z</dcterms:created>
  <dcterms:modified xsi:type="dcterms:W3CDTF">2012-08-04T21:07:48Z</dcterms:modified>
</cp:coreProperties>
</file>