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90" windowWidth="19035" windowHeight="115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Лист1!$A$3:$N$170</definedName>
  </definedNames>
  <calcPr calcId="124519"/>
</workbook>
</file>

<file path=xl/calcChain.xml><?xml version="1.0" encoding="utf-8"?>
<calcChain xmlns="http://schemas.openxmlformats.org/spreadsheetml/2006/main">
  <c r="O5" i="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M143"/>
  <c r="N4"/>
  <c r="N31"/>
  <c r="N32"/>
  <c r="N33"/>
  <c r="N34"/>
  <c r="N35"/>
  <c r="N36"/>
  <c r="N37"/>
  <c r="N38"/>
  <c r="N39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M83"/>
  <c r="M8"/>
  <c r="M4"/>
  <c r="G169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9"/>
  <c r="K169"/>
  <c r="J170"/>
  <c r="K170"/>
  <c r="J168"/>
  <c r="K168"/>
  <c r="J167"/>
  <c r="K167"/>
  <c r="J165"/>
  <c r="K165"/>
  <c r="J166"/>
  <c r="K166"/>
  <c r="J164"/>
  <c r="K164"/>
  <c r="J161"/>
  <c r="K161"/>
  <c r="J162"/>
  <c r="K162"/>
  <c r="J163"/>
  <c r="K163"/>
  <c r="J160"/>
  <c r="K160"/>
  <c r="K4"/>
  <c r="J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69"/>
  <c r="B170"/>
  <c r="B168"/>
  <c r="B167"/>
  <c r="B165"/>
  <c r="B166"/>
  <c r="B164"/>
  <c r="B161"/>
  <c r="B162"/>
  <c r="B163"/>
  <c r="B160"/>
  <c r="B159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9"/>
  <c r="F170"/>
  <c r="G170"/>
  <c r="F168"/>
  <c r="G168"/>
  <c r="F167"/>
  <c r="G167"/>
  <c r="F165"/>
  <c r="G165"/>
  <c r="F166"/>
  <c r="G166"/>
  <c r="F164"/>
  <c r="G164"/>
  <c r="F161"/>
  <c r="G161"/>
  <c r="F162"/>
  <c r="G162"/>
  <c r="F163"/>
  <c r="G163"/>
  <c r="F160"/>
  <c r="G160"/>
  <c r="G4"/>
  <c r="F4"/>
  <c r="C1"/>
  <c r="M5" s="1"/>
  <c r="C4" l="1"/>
  <c r="M159"/>
  <c r="M158"/>
  <c r="M157"/>
  <c r="M156"/>
  <c r="M155"/>
  <c r="M154"/>
  <c r="M153"/>
  <c r="M152"/>
  <c r="M151"/>
  <c r="M150"/>
  <c r="M149"/>
  <c r="M148"/>
  <c r="M147"/>
  <c r="M146"/>
  <c r="M145"/>
  <c r="M144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7"/>
  <c r="M6"/>
  <c r="C160"/>
  <c r="H160" s="1"/>
  <c r="C162"/>
  <c r="H162" s="1"/>
  <c r="C164"/>
  <c r="H164" s="1"/>
  <c r="C165"/>
  <c r="H165" s="1"/>
  <c r="C168"/>
  <c r="H168" s="1"/>
  <c r="C169"/>
  <c r="H169" s="1"/>
  <c r="C158"/>
  <c r="H158" s="1"/>
  <c r="C156"/>
  <c r="H156" s="1"/>
  <c r="C154"/>
  <c r="H154" s="1"/>
  <c r="C152"/>
  <c r="H152" s="1"/>
  <c r="C150"/>
  <c r="H150" s="1"/>
  <c r="C148"/>
  <c r="H148" s="1"/>
  <c r="C146"/>
  <c r="H146" s="1"/>
  <c r="C144"/>
  <c r="H144" s="1"/>
  <c r="C142"/>
  <c r="H142" s="1"/>
  <c r="C140"/>
  <c r="H140" s="1"/>
  <c r="C138"/>
  <c r="H138" s="1"/>
  <c r="C136"/>
  <c r="H136" s="1"/>
  <c r="C134"/>
  <c r="H134" s="1"/>
  <c r="C132"/>
  <c r="H132" s="1"/>
  <c r="C130"/>
  <c r="H130" s="1"/>
  <c r="C128"/>
  <c r="H128" s="1"/>
  <c r="C126"/>
  <c r="H126" s="1"/>
  <c r="C124"/>
  <c r="H124" s="1"/>
  <c r="C122"/>
  <c r="H122" s="1"/>
  <c r="C120"/>
  <c r="H120" s="1"/>
  <c r="C118"/>
  <c r="H118" s="1"/>
  <c r="C116"/>
  <c r="H116" s="1"/>
  <c r="C114"/>
  <c r="H114" s="1"/>
  <c r="C112"/>
  <c r="H112" s="1"/>
  <c r="C110"/>
  <c r="H110" s="1"/>
  <c r="C108"/>
  <c r="H108" s="1"/>
  <c r="C106"/>
  <c r="H106" s="1"/>
  <c r="C104"/>
  <c r="H104" s="1"/>
  <c r="C102"/>
  <c r="H102" s="1"/>
  <c r="C100"/>
  <c r="H100" s="1"/>
  <c r="C98"/>
  <c r="H98" s="1"/>
  <c r="C96"/>
  <c r="H96" s="1"/>
  <c r="C94"/>
  <c r="H94" s="1"/>
  <c r="C92"/>
  <c r="H92" s="1"/>
  <c r="C90"/>
  <c r="H90" s="1"/>
  <c r="C88"/>
  <c r="H88" s="1"/>
  <c r="C86"/>
  <c r="H86" s="1"/>
  <c r="C84"/>
  <c r="H84" s="1"/>
  <c r="C82"/>
  <c r="H82" s="1"/>
  <c r="C80"/>
  <c r="H80" s="1"/>
  <c r="C78"/>
  <c r="H78" s="1"/>
  <c r="C76"/>
  <c r="H76" s="1"/>
  <c r="C74"/>
  <c r="H74" s="1"/>
  <c r="C72"/>
  <c r="H72" s="1"/>
  <c r="C70"/>
  <c r="H70" s="1"/>
  <c r="C68"/>
  <c r="H68" s="1"/>
  <c r="C66"/>
  <c r="H66" s="1"/>
  <c r="C64"/>
  <c r="H64" s="1"/>
  <c r="C62"/>
  <c r="H62" s="1"/>
  <c r="C60"/>
  <c r="H60" s="1"/>
  <c r="C58"/>
  <c r="H58" s="1"/>
  <c r="C56"/>
  <c r="H56" s="1"/>
  <c r="C54"/>
  <c r="H54" s="1"/>
  <c r="C52"/>
  <c r="H52" s="1"/>
  <c r="C50"/>
  <c r="H50" s="1"/>
  <c r="C48"/>
  <c r="H48" s="1"/>
  <c r="C46"/>
  <c r="H46" s="1"/>
  <c r="C44"/>
  <c r="H44" s="1"/>
  <c r="C42"/>
  <c r="H42" s="1"/>
  <c r="C40"/>
  <c r="H40" s="1"/>
  <c r="C38"/>
  <c r="H38" s="1"/>
  <c r="C36"/>
  <c r="H36" s="1"/>
  <c r="C34"/>
  <c r="H34" s="1"/>
  <c r="C32"/>
  <c r="H32" s="1"/>
  <c r="C30"/>
  <c r="H30" s="1"/>
  <c r="C28"/>
  <c r="H28" s="1"/>
  <c r="C26"/>
  <c r="H26" s="1"/>
  <c r="C24"/>
  <c r="H24" s="1"/>
  <c r="C22"/>
  <c r="H22" s="1"/>
  <c r="C20"/>
  <c r="H20" s="1"/>
  <c r="C18"/>
  <c r="H18" s="1"/>
  <c r="C16"/>
  <c r="H16" s="1"/>
  <c r="C14"/>
  <c r="H14" s="1"/>
  <c r="C12"/>
  <c r="H12" s="1"/>
  <c r="C10"/>
  <c r="H10" s="1"/>
  <c r="C8"/>
  <c r="H8" s="1"/>
  <c r="C6"/>
  <c r="H6" s="1"/>
  <c r="H4"/>
  <c r="C163"/>
  <c r="H163" s="1"/>
  <c r="C161"/>
  <c r="H161" s="1"/>
  <c r="C166"/>
  <c r="H166" s="1"/>
  <c r="C167"/>
  <c r="H167" s="1"/>
  <c r="C170"/>
  <c r="H170" s="1"/>
  <c r="C159"/>
  <c r="H159" s="1"/>
  <c r="C157"/>
  <c r="H157" s="1"/>
  <c r="C155"/>
  <c r="H155" s="1"/>
  <c r="C153"/>
  <c r="H153" s="1"/>
  <c r="C151"/>
  <c r="H151" s="1"/>
  <c r="C149"/>
  <c r="H149" s="1"/>
  <c r="C147"/>
  <c r="H147" s="1"/>
  <c r="C145"/>
  <c r="H145" s="1"/>
  <c r="C143"/>
  <c r="H143" s="1"/>
  <c r="C141"/>
  <c r="H141" s="1"/>
  <c r="C139"/>
  <c r="H139" s="1"/>
  <c r="C137"/>
  <c r="H137" s="1"/>
  <c r="C135"/>
  <c r="H135" s="1"/>
  <c r="C133"/>
  <c r="H133" s="1"/>
  <c r="C131"/>
  <c r="H131" s="1"/>
  <c r="C129"/>
  <c r="H129" s="1"/>
  <c r="C127"/>
  <c r="H127" s="1"/>
  <c r="C125"/>
  <c r="H125" s="1"/>
  <c r="C123"/>
  <c r="H123" s="1"/>
  <c r="C121"/>
  <c r="H121" s="1"/>
  <c r="C119"/>
  <c r="H119" s="1"/>
  <c r="C117"/>
  <c r="H117" s="1"/>
  <c r="C115"/>
  <c r="H115" s="1"/>
  <c r="C113"/>
  <c r="H113" s="1"/>
  <c r="C111"/>
  <c r="H111" s="1"/>
  <c r="C109"/>
  <c r="H109" s="1"/>
  <c r="C107"/>
  <c r="H107" s="1"/>
  <c r="C105"/>
  <c r="H105" s="1"/>
  <c r="C103"/>
  <c r="H103" s="1"/>
  <c r="C101"/>
  <c r="H101" s="1"/>
  <c r="C99"/>
  <c r="H99" s="1"/>
  <c r="C97"/>
  <c r="H97" s="1"/>
  <c r="C95"/>
  <c r="H95" s="1"/>
  <c r="C93"/>
  <c r="H93" s="1"/>
  <c r="C91"/>
  <c r="H91" s="1"/>
  <c r="C89"/>
  <c r="H89" s="1"/>
  <c r="C87"/>
  <c r="H87" s="1"/>
  <c r="C85"/>
  <c r="H85" s="1"/>
  <c r="C83"/>
  <c r="H83" s="1"/>
  <c r="C81"/>
  <c r="H81" s="1"/>
  <c r="C79"/>
  <c r="H79" s="1"/>
  <c r="C77"/>
  <c r="H77" s="1"/>
  <c r="C75"/>
  <c r="H75" s="1"/>
  <c r="C73"/>
  <c r="H73" s="1"/>
  <c r="C71"/>
  <c r="H71" s="1"/>
  <c r="C69"/>
  <c r="H69" s="1"/>
  <c r="C67"/>
  <c r="H67" s="1"/>
  <c r="C65"/>
  <c r="H65" s="1"/>
  <c r="C63"/>
  <c r="H63" s="1"/>
  <c r="C61"/>
  <c r="H61" s="1"/>
  <c r="C59"/>
  <c r="H59" s="1"/>
  <c r="C57"/>
  <c r="H57" s="1"/>
  <c r="C55"/>
  <c r="H55" s="1"/>
  <c r="C53"/>
  <c r="H53" s="1"/>
  <c r="C51"/>
  <c r="H51" s="1"/>
  <c r="C49"/>
  <c r="H49" s="1"/>
  <c r="C47"/>
  <c r="H47" s="1"/>
  <c r="C45"/>
  <c r="H45" s="1"/>
  <c r="C43"/>
  <c r="H43" s="1"/>
  <c r="C41"/>
  <c r="H41" s="1"/>
  <c r="C39"/>
  <c r="H39" s="1"/>
  <c r="C37"/>
  <c r="H37" s="1"/>
  <c r="C35"/>
  <c r="H35" s="1"/>
  <c r="C33"/>
  <c r="H33" s="1"/>
  <c r="C31"/>
  <c r="H31" s="1"/>
  <c r="C29"/>
  <c r="H29" s="1"/>
  <c r="C27"/>
  <c r="H27" s="1"/>
  <c r="C25"/>
  <c r="H25" s="1"/>
  <c r="C23"/>
  <c r="H23" s="1"/>
  <c r="C21"/>
  <c r="H21" s="1"/>
  <c r="C19"/>
  <c r="H19" s="1"/>
  <c r="C17"/>
  <c r="H17" s="1"/>
  <c r="C15"/>
  <c r="H15" s="1"/>
  <c r="C13"/>
  <c r="H13" s="1"/>
  <c r="C11"/>
  <c r="H11" s="1"/>
  <c r="C9"/>
  <c r="H9" s="1"/>
  <c r="C7"/>
  <c r="H7" s="1"/>
  <c r="C5"/>
  <c r="H5" s="1"/>
  <c r="I7" l="1"/>
  <c r="I15"/>
  <c r="I23"/>
  <c r="I27"/>
  <c r="I35"/>
  <c r="I43"/>
  <c r="I51"/>
  <c r="I55"/>
  <c r="I63"/>
  <c r="I67"/>
  <c r="I75"/>
  <c r="I83"/>
  <c r="I5"/>
  <c r="I9"/>
  <c r="I13"/>
  <c r="I17"/>
  <c r="I21"/>
  <c r="I25"/>
  <c r="I29"/>
  <c r="I33"/>
  <c r="I37"/>
  <c r="I41"/>
  <c r="I45"/>
  <c r="I49"/>
  <c r="I53"/>
  <c r="I57"/>
  <c r="I61"/>
  <c r="I65"/>
  <c r="I69"/>
  <c r="I73"/>
  <c r="I77"/>
  <c r="I81"/>
  <c r="I85"/>
  <c r="I89"/>
  <c r="I93"/>
  <c r="I97"/>
  <c r="I101"/>
  <c r="I105"/>
  <c r="I109"/>
  <c r="I113"/>
  <c r="I117"/>
  <c r="I121"/>
  <c r="I125"/>
  <c r="I129"/>
  <c r="I133"/>
  <c r="I137"/>
  <c r="I141"/>
  <c r="I145"/>
  <c r="I149"/>
  <c r="I153"/>
  <c r="I157"/>
  <c r="I170"/>
  <c r="I166"/>
  <c r="I163"/>
  <c r="I6"/>
  <c r="I10"/>
  <c r="I14"/>
  <c r="I18"/>
  <c r="I22"/>
  <c r="I26"/>
  <c r="I30"/>
  <c r="I34"/>
  <c r="I38"/>
  <c r="I42"/>
  <c r="I46"/>
  <c r="I50"/>
  <c r="I54"/>
  <c r="I58"/>
  <c r="I62"/>
  <c r="I66"/>
  <c r="I70"/>
  <c r="I74"/>
  <c r="I78"/>
  <c r="I82"/>
  <c r="I86"/>
  <c r="I90"/>
  <c r="I94"/>
  <c r="I98"/>
  <c r="I102"/>
  <c r="I106"/>
  <c r="I110"/>
  <c r="I114"/>
  <c r="I118"/>
  <c r="I122"/>
  <c r="I126"/>
  <c r="I130"/>
  <c r="I134"/>
  <c r="I138"/>
  <c r="I142"/>
  <c r="I146"/>
  <c r="I150"/>
  <c r="I154"/>
  <c r="I158"/>
  <c r="I168"/>
  <c r="I164"/>
  <c r="I160"/>
  <c r="I11"/>
  <c r="I19"/>
  <c r="I31"/>
  <c r="I39"/>
  <c r="I47"/>
  <c r="I59"/>
  <c r="I71"/>
  <c r="I79"/>
  <c r="I87"/>
  <c r="I91"/>
  <c r="I95"/>
  <c r="I99"/>
  <c r="I103"/>
  <c r="I107"/>
  <c r="I111"/>
  <c r="I115"/>
  <c r="I119"/>
  <c r="I123"/>
  <c r="I127"/>
  <c r="I131"/>
  <c r="I135"/>
  <c r="I139"/>
  <c r="I143"/>
  <c r="I147"/>
  <c r="I151"/>
  <c r="I155"/>
  <c r="I159"/>
  <c r="I167"/>
  <c r="I161"/>
  <c r="I4"/>
  <c r="I8"/>
  <c r="I12"/>
  <c r="I16"/>
  <c r="I20"/>
  <c r="I24"/>
  <c r="I28"/>
  <c r="I32"/>
  <c r="I36"/>
  <c r="I40"/>
  <c r="I44"/>
  <c r="I48"/>
  <c r="I52"/>
  <c r="I56"/>
  <c r="I60"/>
  <c r="I64"/>
  <c r="I68"/>
  <c r="I72"/>
  <c r="I76"/>
  <c r="I80"/>
  <c r="I84"/>
  <c r="I88"/>
  <c r="I92"/>
  <c r="I96"/>
  <c r="I100"/>
  <c r="I104"/>
  <c r="I108"/>
  <c r="I112"/>
  <c r="I116"/>
  <c r="I120"/>
  <c r="I124"/>
  <c r="I128"/>
  <c r="I132"/>
  <c r="I136"/>
  <c r="I140"/>
  <c r="I144"/>
  <c r="I148"/>
  <c r="I152"/>
  <c r="I156"/>
  <c r="I169"/>
  <c r="I165"/>
  <c r="I162"/>
</calcChain>
</file>

<file path=xl/sharedStrings.xml><?xml version="1.0" encoding="utf-8"?>
<sst xmlns="http://schemas.openxmlformats.org/spreadsheetml/2006/main" count="29" uniqueCount="19">
  <si>
    <t>Не выполнено</t>
  </si>
  <si>
    <t>Количество рабочих дней в часах</t>
  </si>
  <si>
    <t>Обед</t>
  </si>
  <si>
    <t>Время для работ в день</t>
  </si>
  <si>
    <t>Рабочий день</t>
  </si>
  <si>
    <t>E1-
(ЕСЛИ
(G4&lt;G1;0;
(ЕСЛИ
(G1&lt;G4&lt;G2;G4-G1;
(
ЕСЛИ
(
G2&lt;G4&lt;H2;G2-G1;
(
ЕСЛИ
(H2&lt;G4&lt;H1;G2-G1-G4+H2;
(ЕСЛИ(G4&gt;H1;E1))
)
)
)
)
)
)
)
)</t>
  </si>
  <si>
    <t>Верно для случая когда ОТКРЫТО и ЗАКРЫТО имеют одно и тоже число и в пределах рабочего времени</t>
  </si>
  <si>
    <t>Количество затронутых суток</t>
  </si>
  <si>
    <t>Чистое время работ</t>
  </si>
  <si>
    <t>НАЧАЛО</t>
  </si>
  <si>
    <t>КОНЕЦ</t>
  </si>
  <si>
    <t>Тоже от колонок G,H</t>
  </si>
  <si>
    <t>НАЧАЛО (ТОЛЬКО ВРЕМЯ)</t>
  </si>
  <si>
    <t>КОНЕЦ (ТОЛЬКО ВРЕМЯ)</t>
  </si>
  <si>
    <t>ДЛИТЕЛЬНОСТЬ РАБОТ 
E-D
(ЧАС:МИН:СЕК)</t>
  </si>
  <si>
    <t>День недели НАЧАЛО</t>
  </si>
  <si>
    <t>День недели КОНЕЦ</t>
  </si>
  <si>
    <t>почему то вообще никакого результата</t>
  </si>
  <si>
    <t>Тут ниже  формула сравнения M и N почему-то вообще никакого результата</t>
  </si>
</sst>
</file>

<file path=xl/styles.xml><?xml version="1.0" encoding="utf-8"?>
<styleSheet xmlns="http://schemas.openxmlformats.org/spreadsheetml/2006/main">
  <numFmts count="5">
    <numFmt numFmtId="164" formatCode="[h]:mm:ss;@"/>
    <numFmt numFmtId="165" formatCode="h:mm;@"/>
    <numFmt numFmtId="166" formatCode="[$-F400]h:mm:ss\ AM/PM"/>
    <numFmt numFmtId="167" formatCode="h:mm:ss;@"/>
    <numFmt numFmtId="168" formatCode="[hh]:mm:ss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0" xfId="0" applyNumberFormat="1" applyBorder="1"/>
    <xf numFmtId="165" fontId="0" fillId="0" borderId="0" xfId="0" applyNumberFormat="1"/>
    <xf numFmtId="22" fontId="0" fillId="0" borderId="0" xfId="0" applyNumberFormat="1"/>
    <xf numFmtId="1" fontId="0" fillId="0" borderId="0" xfId="0" applyNumberFormat="1" applyBorder="1"/>
    <xf numFmtId="49" fontId="0" fillId="0" borderId="0" xfId="0" applyNumberFormat="1" applyAlignment="1"/>
    <xf numFmtId="166" fontId="0" fillId="0" borderId="0" xfId="0" applyNumberFormat="1"/>
    <xf numFmtId="164" fontId="0" fillId="0" borderId="2" xfId="0" applyNumberFormat="1" applyFill="1" applyBorder="1"/>
    <xf numFmtId="164" fontId="0" fillId="3" borderId="2" xfId="0" applyNumberForma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67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2" fontId="0" fillId="0" borderId="0" xfId="0" applyNumberFormat="1"/>
    <xf numFmtId="166" fontId="0" fillId="4" borderId="6" xfId="0" applyNumberFormat="1" applyFill="1" applyBorder="1"/>
    <xf numFmtId="2" fontId="0" fillId="4" borderId="5" xfId="0" applyNumberFormat="1" applyFill="1" applyBorder="1" applyAlignment="1">
      <alignment horizontal="right"/>
    </xf>
    <xf numFmtId="2" fontId="0" fillId="3" borderId="5" xfId="0" applyNumberFormat="1" applyFill="1" applyBorder="1" applyAlignment="1">
      <alignment horizontal="right"/>
    </xf>
    <xf numFmtId="166" fontId="0" fillId="2" borderId="7" xfId="0" applyNumberFormat="1" applyFill="1" applyBorder="1"/>
    <xf numFmtId="166" fontId="0" fillId="4" borderId="7" xfId="0" applyNumberFormat="1" applyFill="1" applyBorder="1"/>
    <xf numFmtId="166" fontId="0" fillId="3" borderId="6" xfId="0" applyNumberFormat="1" applyFill="1" applyBorder="1"/>
    <xf numFmtId="166" fontId="0" fillId="3" borderId="7" xfId="0" applyNumberFormat="1" applyFill="1" applyBorder="1"/>
    <xf numFmtId="166" fontId="0" fillId="0" borderId="0" xfId="0" applyNumberFormat="1" applyBorder="1"/>
    <xf numFmtId="1" fontId="0" fillId="5" borderId="0" xfId="0" applyNumberFormat="1" applyFill="1" applyBorder="1"/>
    <xf numFmtId="164" fontId="0" fillId="5" borderId="0" xfId="0" applyNumberFormat="1" applyFill="1" applyBorder="1"/>
    <xf numFmtId="22" fontId="0" fillId="5" borderId="0" xfId="0" applyNumberFormat="1" applyFill="1"/>
    <xf numFmtId="0" fontId="0" fillId="5" borderId="0" xfId="0" applyFill="1"/>
    <xf numFmtId="166" fontId="0" fillId="5" borderId="0" xfId="0" applyNumberFormat="1" applyFill="1"/>
    <xf numFmtId="164" fontId="0" fillId="5" borderId="2" xfId="0" applyNumberFormat="1" applyFill="1" applyBorder="1"/>
    <xf numFmtId="22" fontId="1" fillId="5" borderId="0" xfId="0" applyNumberFormat="1" applyFont="1" applyFill="1"/>
    <xf numFmtId="0" fontId="0" fillId="0" borderId="0" xfId="0" applyAlignment="1">
      <alignment horizontal="center" vertical="center" wrapText="1"/>
    </xf>
    <xf numFmtId="168" fontId="0" fillId="6" borderId="0" xfId="0" applyNumberFormat="1" applyFill="1" applyBorder="1"/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0" fontId="4" fillId="3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166" fontId="0" fillId="2" borderId="0" xfId="0" applyNumberFormat="1" applyFill="1"/>
    <xf numFmtId="0" fontId="3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104775</xdr:rowOff>
    </xdr:from>
    <xdr:to>
      <xdr:col>7</xdr:col>
      <xdr:colOff>523875</xdr:colOff>
      <xdr:row>2</xdr:row>
      <xdr:rowOff>333375</xdr:rowOff>
    </xdr:to>
    <xdr:sp macro="" textlink="">
      <xdr:nvSpPr>
        <xdr:cNvPr id="2" name="Стрелка вниз 1"/>
        <xdr:cNvSpPr/>
      </xdr:nvSpPr>
      <xdr:spPr>
        <a:xfrm>
          <a:off x="6677025" y="104775"/>
          <a:ext cx="428625" cy="628650"/>
        </a:xfrm>
        <a:prstGeom prst="downArrow">
          <a:avLst/>
        </a:prstGeom>
        <a:solidFill>
          <a:srgbClr val="FF0000">
            <a:alpha val="20000"/>
          </a:srgbClr>
        </a:solidFill>
        <a:ln w="19050">
          <a:solidFill>
            <a:schemeClr val="accent1">
              <a:shade val="50000"/>
              <a:alpha val="2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6"/>
  <sheetViews>
    <sheetView tabSelected="1" zoomScale="85" zoomScaleNormal="85" workbookViewId="0">
      <selection activeCell="O3" sqref="O3"/>
    </sheetView>
  </sheetViews>
  <sheetFormatPr defaultRowHeight="15"/>
  <cols>
    <col min="1" max="1" width="15.7109375" style="3" bestFit="1" customWidth="1"/>
    <col min="2" max="2" width="11.5703125" style="3" bestFit="1" customWidth="1"/>
    <col min="3" max="3" width="15.28515625" style="3" bestFit="1" customWidth="1"/>
    <col min="4" max="4" width="16.42578125" style="3" customWidth="1"/>
    <col min="5" max="5" width="15.28515625" style="5" bestFit="1" customWidth="1"/>
    <col min="6" max="6" width="15.28515625" bestFit="1" customWidth="1"/>
    <col min="7" max="8" width="9.140625" bestFit="1" customWidth="1"/>
    <col min="9" max="9" width="8.85546875" customWidth="1"/>
    <col min="10" max="10" width="13.140625" bestFit="1" customWidth="1"/>
    <col min="11" max="11" width="12.85546875" customWidth="1"/>
    <col min="13" max="13" width="17.85546875" customWidth="1"/>
    <col min="14" max="14" width="15" bestFit="1" customWidth="1"/>
    <col min="15" max="15" width="14.28515625" bestFit="1" customWidth="1"/>
  </cols>
  <sheetData>
    <row r="1" spans="1:16" ht="15.75" customHeight="1" thickBot="1">
      <c r="A1" s="38" t="s">
        <v>3</v>
      </c>
      <c r="B1" s="39"/>
      <c r="C1" s="24">
        <f>F1-E1-F2+E2</f>
        <v>0.33333333333333331</v>
      </c>
      <c r="D1" s="22" t="s">
        <v>4</v>
      </c>
      <c r="E1" s="21">
        <v>0.35416666666666669</v>
      </c>
      <c r="F1" s="25">
        <v>0.72916666666666663</v>
      </c>
      <c r="K1" s="40" t="s">
        <v>6</v>
      </c>
      <c r="L1" s="40"/>
      <c r="M1" s="40"/>
      <c r="N1" s="40"/>
      <c r="O1" s="40"/>
      <c r="P1" s="40"/>
    </row>
    <row r="2" spans="1:16" ht="15.75" thickBot="1">
      <c r="C2" s="20"/>
      <c r="D2" s="23" t="s">
        <v>2</v>
      </c>
      <c r="E2" s="26">
        <v>0.5</v>
      </c>
      <c r="F2" s="27">
        <v>0.54166666666666663</v>
      </c>
      <c r="K2" s="40"/>
      <c r="L2" s="40"/>
      <c r="M2" s="40"/>
      <c r="N2" s="40"/>
      <c r="O2" s="40"/>
      <c r="P2" s="40"/>
    </row>
    <row r="3" spans="1:16" ht="60.75" customHeight="1" thickBot="1">
      <c r="A3" s="12" t="s">
        <v>14</v>
      </c>
      <c r="B3" s="15" t="s">
        <v>7</v>
      </c>
      <c r="C3" s="15" t="s">
        <v>1</v>
      </c>
      <c r="D3" s="16" t="s">
        <v>9</v>
      </c>
      <c r="E3" s="16" t="s">
        <v>10</v>
      </c>
      <c r="F3" s="15" t="s">
        <v>12</v>
      </c>
      <c r="G3" s="15" t="s">
        <v>13</v>
      </c>
      <c r="H3" s="14" t="s">
        <v>8</v>
      </c>
      <c r="I3" s="18" t="s">
        <v>11</v>
      </c>
      <c r="J3" s="36" t="s">
        <v>15</v>
      </c>
      <c r="K3" s="36" t="s">
        <v>16</v>
      </c>
      <c r="O3" s="44" t="s">
        <v>18</v>
      </c>
    </row>
    <row r="4" spans="1:16" ht="15" customHeight="1">
      <c r="A4" s="11">
        <v>5.4745370362070389E-3</v>
      </c>
      <c r="B4" s="7">
        <f ca="1">NETWORKDAYS(D4,IF(E4="",TODAY(),E4))</f>
        <v>1</v>
      </c>
      <c r="C4" s="28">
        <f ca="1">$C$1*B4</f>
        <v>0.33333333333333331</v>
      </c>
      <c r="D4" s="6">
        <v>41109.435196759259</v>
      </c>
      <c r="E4" s="6">
        <v>41109.440671296295</v>
      </c>
      <c r="F4" s="9">
        <f>MOD(D4,1)</f>
        <v>0.43519675925927004</v>
      </c>
      <c r="G4" s="9">
        <f>MOD(E4,1)</f>
        <v>0.44067129629547708</v>
      </c>
      <c r="H4" s="1">
        <f ca="1">C4-IF((OR(WEEKDAY(D4)=1,WEEKDAY(D4)=7)),0,(IF(MOD(D4,1)&lt;$E$1,0,(IF(AND($E$1&lt;MOD(D4,1),MOD(D4,1)&lt;$E$2),MOD(D4,1)-$E$1,(IF(AND($E$2&lt;MOD(D4,1),MOD(D4,1)&lt;$F$2),$E$2-$E$1,(IF(AND($F$2&lt;MOD(D4,1),MOD(D4,1)&lt;$F$1),$E$2-$E$1+MOD(D4,1)-$F$2,(IF(MOD(D4,1)&gt;$F$1,$C$1)))))))))))-IF((OR(WEEKDAY(IF(E4="",TODAY(),E4))=1,WEEKDAY(IF(E4="",TODAY(),E4))=7)),0,(IF(MOD(IF(E4="",TODAY(),E4),1)&lt;$E$1,$C$1,(IF(AND($E$1&lt;MOD(IF(E4="",TODAY(),E4),1),MOD(IF(E4="",TODAY(),E4),1)&lt;$E$2),$F$1-$F$2+$E$2-MOD(IF(E4="",TODAY(),E4),1),(IF(AND($E$2&lt;MOD(IF(E4="",TODAY(),E4),1),MOD(IF(E4="",TODAY(),E4),1)&lt;$F$2),$F$1-$F$2,(IF(AND($F$2&lt;MOD(IF(E4="",TODAY(),E4),1),MOD(IF(E4="",TODAY(),E4),1)&lt;$F$1),$F$1-MOD(IF(E4="",TODAY(),E4),1),(IF(MOD(IF(E4="",TODAY(),E4),1)&gt;$F$1,0)))))))))))</f>
        <v>5.4745370362070389E-3</v>
      </c>
      <c r="I4" s="1">
        <f ca="1">C4-(IF(F4&lt;$E$1,0,(IF(AND($E$1&lt;F4,F4&lt;$E$2),F4-$E$1,(IF(AND($E$2&lt;F4,F4&lt;$F$2),$E$2-$E$1,(IF(AND($F$2&lt;F4,F4&lt;$F$1),$E$2-$E$1+F4-$F$2,(IF(F4&gt;$F$1,$C$1))))))))))-(IF(G4&lt;$E$1,$C$1,(IF(AND($E$1&lt;G4,G4&lt;$E$2),$F$1-$F$2+$E$2-G4,(IF(AND($E$2&lt;G4,G4&lt;$F$2),$F$1-$F$2,(IF(AND($F$2&lt;G4,G4&lt;$F$1),$F$1-G4,(IF(G4&gt;$F$1,0))))))))))</f>
        <v>5.4745370362070389E-3</v>
      </c>
      <c r="J4" s="13">
        <f>WEEKDAY(D4,2)</f>
        <v>4</v>
      </c>
      <c r="K4" s="13">
        <f>WEEKDAY(E4,2)</f>
        <v>4</v>
      </c>
      <c r="L4" s="19"/>
      <c r="M4" s="37">
        <f>(WEEKDAY(D4,2)&lt;6)*($E$2-MAX(MIN(MOD(D4,1),$E$2),$E$1)+$F$1-MAX(MIN(MOD(D4,1),$F$1),$F$2))+(WEEKDAY(E4,2)&lt;6)*(MAX(MIN(MOD(E4,1),$E$2),$E$1)-$E$1+MAX(MIN(MOD(E4,1),$F$1),$F$2)-$F$2)+(NETWORKDAYS(WORKDAY(D4+1,-1),WORKDAY(E4-1,1))-2)*$C$1</f>
        <v>5.4745370362070944E-3</v>
      </c>
      <c r="N4" s="9">
        <f>(WEEKDAY(D4,2)&lt;6)*($E$2-MAX(MIN(MOD(D4,1),$E$2),$E$1)+$F$1-MAX(MIN(MOD(D4,1),$F$1),$F$2))+(WEEKDAY(E4,2)&lt;6)*(MAX(MIN(MOD(E4,1),$E$2),$E$1)-$E$1+MAX(MIN(MOD(E4,1),$F$1),$F$2)-$F$2)+(NETWORKDAYS(D4,E4)-2)*$C$1</f>
        <v>5.4745370362070944E-3</v>
      </c>
      <c r="O4" s="43" t="s">
        <v>17</v>
      </c>
      <c r="P4" s="19"/>
    </row>
    <row r="5" spans="1:16">
      <c r="A5" s="11">
        <v>5.7407407439313829E-3</v>
      </c>
      <c r="B5" s="7">
        <f ca="1">NETWORKDAYS(D5,IF(E5="",TODAY(),E5))</f>
        <v>1</v>
      </c>
      <c r="C5" s="4">
        <f ca="1">$C$1*B5</f>
        <v>0.33333333333333331</v>
      </c>
      <c r="D5" s="6">
        <v>41107.65415509259</v>
      </c>
      <c r="E5" s="6">
        <v>41107.659895833334</v>
      </c>
      <c r="F5" s="9">
        <f>MOD(D5,1)</f>
        <v>0.65415509259037208</v>
      </c>
      <c r="G5" s="9">
        <f>MOD(E5,1)</f>
        <v>0.65989583333430346</v>
      </c>
      <c r="H5" s="1">
        <f ca="1">C5-IF((OR(WEEKDAY(D5)=1,WEEKDAY(D5)=7)),0,(IF(MOD(D5,1)&lt;$E$1,0,(IF(AND($E$1&lt;MOD(D5,1),MOD(D5,1)&lt;$E$2),MOD(D5,1)-$E$1,(IF(AND($E$2&lt;MOD(D5,1),MOD(D5,1)&lt;$F$2),$E$2-$E$1,(IF(AND($F$2&lt;MOD(D5,1),MOD(D5,1)&lt;$F$1),$E$2-$E$1+MOD(D5,1)-$F$2,(IF(MOD(D5,1)&gt;$F$1,$C$1)))))))))))-IF((OR(WEEKDAY(IF(E5="",TODAY(),E5))=1,WEEKDAY(IF(E5="",TODAY(),E5))=7)),0,(IF(MOD(IF(E5="",TODAY(),E5),1)&lt;$E$1,$C$1,(IF(AND($E$1&lt;MOD(IF(E5="",TODAY(),E5),1),MOD(IF(E5="",TODAY(),E5),1)&lt;$E$2),$F$1-$F$2+$E$2-MOD(IF(E5="",TODAY(),E5),1),(IF(AND($E$2&lt;MOD(IF(E5="",TODAY(),E5),1),MOD(IF(E5="",TODAY(),E5),1)&lt;$F$2),$F$1-$F$2,(IF(AND($F$2&lt;MOD(IF(E5="",TODAY(),E5),1),MOD(IF(E5="",TODAY(),E5),1)&lt;$F$1),$F$1-MOD(IF(E5="",TODAY(),E5),1),(IF(MOD(IF(E5="",TODAY(),E5),1)&gt;$F$1,0)))))))))))</f>
        <v>5.7407407439314384E-3</v>
      </c>
      <c r="I5" s="1">
        <f ca="1">C5-(IF(F5&lt;$E$1,0,(IF(AND($E$1&lt;F5,F5&lt;$E$2),F5-$E$1,(IF(AND($E$2&lt;F5,F5&lt;$F$2),$E$2-$E$1,(IF(AND($F$2&lt;F5,F5&lt;$F$1),$E$2-$E$1+F5-$F$2,(IF(F5&gt;$F$1,$C$1))))))))))-(IF(G5&lt;$E$1,$C$1,(IF(AND($E$1&lt;G5,G5&lt;$E$2),$F$1-$F$2+$E$2-G5,(IF(AND($E$2&lt;G5,G5&lt;$F$2),$F$1-$F$2,(IF(AND($F$2&lt;G5,G5&lt;$F$1),$F$1-G5,(IF(G5&gt;$F$1,0))))))))))</f>
        <v>5.7407407439314384E-3</v>
      </c>
      <c r="J5" s="13">
        <f>WEEKDAY(D5,2)</f>
        <v>2</v>
      </c>
      <c r="K5" s="13">
        <f>WEEKDAY(E5,2)</f>
        <v>2</v>
      </c>
      <c r="M5" s="37">
        <f>(WEEKDAY(D5,2)&lt;6)*($E$2-MAX(MIN(MOD(D5,1),$E$2),$E$1)+$F$1-MAX(MIN(MOD(D5,1),$F$1),$F$2))+(WEEKDAY(E5,2)&lt;6)*(MAX(MIN(MOD(E5,1),$E$2),$E$1)-$E$1+MAX(MIN(MOD(E5,1),$F$1),$F$2)-$F$2)+(NETWORKDAYS(WORKDAY(D5+1,-1),WORKDAY(E5-1,1))-2)*$C$1</f>
        <v>5.7407407439313274E-3</v>
      </c>
      <c r="N5" s="9">
        <f>(WEEKDAY(D5,2)&lt;6)*($E$2-MAX(MIN(MOD(D5,1),$E$2),$E$1)+$F$1-MAX(MIN(MOD(D5,1),$F$1),$F$2))+(WEEKDAY(E5,2)&lt;6)*(MAX(MIN(MOD(E5,1),$E$2),$E$1)-$E$1+MAX(MIN(MOD(E5,1),$F$1),$F$2)-$F$2)+(NETWORKDAYS(D5,E5)-2)*$C$1</f>
        <v>5.7407407439313274E-3</v>
      </c>
      <c r="O5" s="43" t="str">
        <f t="shared" ref="O5:O68" si="0">IF(M5&lt;&gt;N5,"!!!!!","Одинаковы")</f>
        <v>Одинаковы</v>
      </c>
    </row>
    <row r="6" spans="1:16">
      <c r="A6" s="11">
        <v>1.2210648150357883E-2</v>
      </c>
      <c r="B6" s="7">
        <f ca="1">NETWORKDAYS(D6,IF(E6="",TODAY(),E6))</f>
        <v>1</v>
      </c>
      <c r="C6" s="4">
        <f ca="1">$C$1*B6</f>
        <v>0.33333333333333331</v>
      </c>
      <c r="D6" s="6">
        <v>41103.407685185186</v>
      </c>
      <c r="E6" s="6">
        <v>41103.419895833336</v>
      </c>
      <c r="F6" s="9">
        <f>MOD(D6,1)</f>
        <v>0.40768518518598285</v>
      </c>
      <c r="G6" s="9">
        <f>MOD(E6,1)</f>
        <v>0.41989583333634073</v>
      </c>
      <c r="H6" s="1">
        <f ca="1">C6-IF((OR(WEEKDAY(D6)=1,WEEKDAY(D6)=7)),0,(IF(MOD(D6,1)&lt;$E$1,0,(IF(AND($E$1&lt;MOD(D6,1),MOD(D6,1)&lt;$E$2),MOD(D6,1)-$E$1,(IF(AND($E$2&lt;MOD(D6,1),MOD(D6,1)&lt;$F$2),$E$2-$E$1,(IF(AND($F$2&lt;MOD(D6,1),MOD(D6,1)&lt;$F$1),$E$2-$E$1+MOD(D6,1)-$F$2,(IF(MOD(D6,1)&gt;$F$1,$C$1)))))))))))-IF((OR(WEEKDAY(IF(E6="",TODAY(),E6))=1,WEEKDAY(IF(E6="",TODAY(),E6))=7)),0,(IF(MOD(IF(E6="",TODAY(),E6),1)&lt;$E$1,$C$1,(IF(AND($E$1&lt;MOD(IF(E6="",TODAY(),E6),1),MOD(IF(E6="",TODAY(),E6),1)&lt;$E$2),$F$1-$F$2+$E$2-MOD(IF(E6="",TODAY(),E6),1),(IF(AND($E$2&lt;MOD(IF(E6="",TODAY(),E6),1),MOD(IF(E6="",TODAY(),E6),1)&lt;$F$2),$F$1-$F$2,(IF(AND($F$2&lt;MOD(IF(E6="",TODAY(),E6),1),MOD(IF(E6="",TODAY(),E6),1)&lt;$F$1),$F$1-MOD(IF(E6="",TODAY(),E6),1),(IF(MOD(IF(E6="",TODAY(),E6),1)&gt;$F$1,0)))))))))))</f>
        <v>1.2210648150357883E-2</v>
      </c>
      <c r="I6" s="1">
        <f ca="1">C6-(IF(F6&lt;$E$1,0,(IF(AND($E$1&lt;F6,F6&lt;$E$2),F6-$E$1,(IF(AND($E$2&lt;F6,F6&lt;$F$2),$E$2-$E$1,(IF(AND($F$2&lt;F6,F6&lt;$F$1),$E$2-$E$1+F6-$F$2,(IF(F6&gt;$F$1,$C$1))))))))))-(IF(G6&lt;$E$1,$C$1,(IF(AND($E$1&lt;G6,G6&lt;$E$2),$F$1-$F$2+$E$2-G6,(IF(AND($E$2&lt;G6,G6&lt;$F$2),$F$1-$F$2,(IF(AND($F$2&lt;G6,G6&lt;$F$1),$F$1-G6,(IF(G6&gt;$F$1,0))))))))))</f>
        <v>1.2210648150357883E-2</v>
      </c>
      <c r="J6" s="13">
        <f>WEEKDAY(D6,2)</f>
        <v>5</v>
      </c>
      <c r="K6" s="13">
        <f>WEEKDAY(E6,2)</f>
        <v>5</v>
      </c>
      <c r="M6" s="37">
        <f>(WEEKDAY(D6,2)&lt;6)*($E$2-MAX(MIN(MOD(D6,1),$E$2),$E$1)+$F$1-MAX(MIN(MOD(D6,1),$F$1),$F$2))+(WEEKDAY(E6,2)&lt;6)*(MAX(MIN(MOD(E6,1),$E$2),$E$1)-$E$1+MAX(MIN(MOD(E6,1),$F$1),$F$2)-$F$2)+(NETWORKDAYS(WORKDAY(D6+1,-1),WORKDAY(E6-1,1))-2)*$C$1</f>
        <v>1.2210648150357939E-2</v>
      </c>
      <c r="N6" s="9">
        <f>(WEEKDAY(D6,2)&lt;6)*($E$2-MAX(MIN(MOD(D6,1),$E$2),$E$1)+$F$1-MAX(MIN(MOD(D6,1),$F$1),$F$2))+(WEEKDAY(E6,2)&lt;6)*(MAX(MIN(MOD(E6,1),$E$2),$E$1)-$E$1+MAX(MIN(MOD(E6,1),$F$1),$F$2)-$F$2)+(NETWORKDAYS(D6,E6)-2)*$C$1</f>
        <v>1.2210648150357939E-2</v>
      </c>
      <c r="O6" s="43" t="str">
        <f t="shared" si="0"/>
        <v>Одинаковы</v>
      </c>
    </row>
    <row r="7" spans="1:16">
      <c r="A7" s="11">
        <v>1.4861111107165925E-2</v>
      </c>
      <c r="B7" s="7">
        <f ca="1">NETWORKDAYS(D7,IF(E7="",TODAY(),E7))</f>
        <v>1</v>
      </c>
      <c r="C7" s="4">
        <f ca="1">$C$1*B7</f>
        <v>0.33333333333333331</v>
      </c>
      <c r="D7" s="6">
        <v>41107.570347222223</v>
      </c>
      <c r="E7" s="6">
        <v>41107.58520833333</v>
      </c>
      <c r="F7" s="9">
        <f>MOD(D7,1)</f>
        <v>0.570347222223063</v>
      </c>
      <c r="G7" s="9">
        <f>MOD(E7,1)</f>
        <v>0.58520833333022892</v>
      </c>
      <c r="H7" s="1">
        <f ca="1">C7-IF((OR(WEEKDAY(D7)=1,WEEKDAY(D7)=7)),0,(IF(MOD(D7,1)&lt;$E$1,0,(IF(AND($E$1&lt;MOD(D7,1),MOD(D7,1)&lt;$E$2),MOD(D7,1)-$E$1,(IF(AND($E$2&lt;MOD(D7,1),MOD(D7,1)&lt;$F$2),$E$2-$E$1,(IF(AND($F$2&lt;MOD(D7,1),MOD(D7,1)&lt;$F$1),$E$2-$E$1+MOD(D7,1)-$F$2,(IF(MOD(D7,1)&gt;$F$1,$C$1)))))))))))-IF((OR(WEEKDAY(IF(E7="",TODAY(),E7))=1,WEEKDAY(IF(E7="",TODAY(),E7))=7)),0,(IF(MOD(IF(E7="",TODAY(),E7),1)&lt;$E$1,$C$1,(IF(AND($E$1&lt;MOD(IF(E7="",TODAY(),E7),1),MOD(IF(E7="",TODAY(),E7),1)&lt;$E$2),$F$1-$F$2+$E$2-MOD(IF(E7="",TODAY(),E7),1),(IF(AND($E$2&lt;MOD(IF(E7="",TODAY(),E7),1),MOD(IF(E7="",TODAY(),E7),1)&lt;$F$2),$F$1-$F$2,(IF(AND($F$2&lt;MOD(IF(E7="",TODAY(),E7),1),MOD(IF(E7="",TODAY(),E7),1)&lt;$F$1),$F$1-MOD(IF(E7="",TODAY(),E7),1),(IF(MOD(IF(E7="",TODAY(),E7),1)&gt;$F$1,0)))))))))))</f>
        <v>1.4861111107165981E-2</v>
      </c>
      <c r="I7" s="1">
        <f ca="1">C7-(IF(F7&lt;$E$1,0,(IF(AND($E$1&lt;F7,F7&lt;$E$2),F7-$E$1,(IF(AND($E$2&lt;F7,F7&lt;$F$2),$E$2-$E$1,(IF(AND($F$2&lt;F7,F7&lt;$F$1),$E$2-$E$1+F7-$F$2,(IF(F7&gt;$F$1,$C$1))))))))))-(IF(G7&lt;$E$1,$C$1,(IF(AND($E$1&lt;G7,G7&lt;$E$2),$F$1-$F$2+$E$2-G7,(IF(AND($E$2&lt;G7,G7&lt;$F$2),$F$1-$F$2,(IF(AND($F$2&lt;G7,G7&lt;$F$1),$F$1-G7,(IF(G7&gt;$F$1,0))))))))))</f>
        <v>1.4861111107165981E-2</v>
      </c>
      <c r="J7" s="13">
        <f>WEEKDAY(D7,2)</f>
        <v>2</v>
      </c>
      <c r="K7" s="13">
        <f>WEEKDAY(E7,2)</f>
        <v>2</v>
      </c>
      <c r="M7" s="37">
        <f>(WEEKDAY(D7,2)&lt;6)*($E$2-MAX(MIN(MOD(D7,1),$E$2),$E$1)+$F$1-MAX(MIN(MOD(D7,1),$F$1),$F$2))+(WEEKDAY(E7,2)&lt;6)*(MAX(MIN(MOD(E7,1),$E$2),$E$1)-$E$1+MAX(MIN(MOD(E7,1),$F$1),$F$2)-$F$2)+(NETWORKDAYS(WORKDAY(D7+1,-1),WORKDAY(E7-1,1))-2)*$C$1</f>
        <v>1.486111110716587E-2</v>
      </c>
      <c r="N7" s="9">
        <f>(WEEKDAY(D7,2)&lt;6)*($E$2-MAX(MIN(MOD(D7,1),$E$2),$E$1)+$F$1-MAX(MIN(MOD(D7,1),$F$1),$F$2))+(WEEKDAY(E7,2)&lt;6)*(MAX(MIN(MOD(E7,1),$E$2),$E$1)-$E$1+MAX(MIN(MOD(E7,1),$F$1),$F$2)-$F$2)+(NETWORKDAYS(D7,E7)-2)*$C$1</f>
        <v>1.486111110716587E-2</v>
      </c>
      <c r="O7" s="43" t="str">
        <f t="shared" si="0"/>
        <v>Одинаковы</v>
      </c>
    </row>
    <row r="8" spans="1:16">
      <c r="A8" s="11">
        <v>1.5439814815181307E-2</v>
      </c>
      <c r="B8" s="7">
        <f ca="1">NETWORKDAYS(D8,IF(E8="",TODAY(),E8))</f>
        <v>1</v>
      </c>
      <c r="C8" s="4">
        <f ca="1">$C$1*B8</f>
        <v>0.33333333333333331</v>
      </c>
      <c r="D8" s="6">
        <v>41096.623171296298</v>
      </c>
      <c r="E8" s="6">
        <v>41096.638611111113</v>
      </c>
      <c r="F8" s="9">
        <f>MOD(D8,1)</f>
        <v>0.62317129629809642</v>
      </c>
      <c r="G8" s="9">
        <f>MOD(E8,1)</f>
        <v>0.63861111111327773</v>
      </c>
      <c r="H8" s="1">
        <f ca="1">C8-IF((OR(WEEKDAY(D8)=1,WEEKDAY(D8)=7)),0,(IF(MOD(D8,1)&lt;$E$1,0,(IF(AND($E$1&lt;MOD(D8,1),MOD(D8,1)&lt;$E$2),MOD(D8,1)-$E$1,(IF(AND($E$2&lt;MOD(D8,1),MOD(D8,1)&lt;$F$2),$E$2-$E$1,(IF(AND($F$2&lt;MOD(D8,1),MOD(D8,1)&lt;$F$1),$E$2-$E$1+MOD(D8,1)-$F$2,(IF(MOD(D8,1)&gt;$F$1,$C$1)))))))))))-IF((OR(WEEKDAY(IF(E8="",TODAY(),E8))=1,WEEKDAY(IF(E8="",TODAY(),E8))=7)),0,(IF(MOD(IF(E8="",TODAY(),E8),1)&lt;$E$1,$C$1,(IF(AND($E$1&lt;MOD(IF(E8="",TODAY(),E8),1),MOD(IF(E8="",TODAY(),E8),1)&lt;$E$2),$F$1-$F$2+$E$2-MOD(IF(E8="",TODAY(),E8),1),(IF(AND($E$2&lt;MOD(IF(E8="",TODAY(),E8),1),MOD(IF(E8="",TODAY(),E8),1)&lt;$F$2),$F$1-$F$2,(IF(AND($F$2&lt;MOD(IF(E8="",TODAY(),E8),1),MOD(IF(E8="",TODAY(),E8),1)&lt;$F$1),$F$1-MOD(IF(E8="",TODAY(),E8),1),(IF(MOD(IF(E8="",TODAY(),E8),1)&gt;$F$1,0)))))))))))</f>
        <v>1.5439814815181363E-2</v>
      </c>
      <c r="I8" s="1">
        <f ca="1">C8-(IF(F8&lt;$E$1,0,(IF(AND($E$1&lt;F8,F8&lt;$E$2),F8-$E$1,(IF(AND($E$2&lt;F8,F8&lt;$F$2),$E$2-$E$1,(IF(AND($F$2&lt;F8,F8&lt;$F$1),$E$2-$E$1+F8-$F$2,(IF(F8&gt;$F$1,$C$1))))))))))-(IF(G8&lt;$E$1,$C$1,(IF(AND($E$1&lt;G8,G8&lt;$E$2),$F$1-$F$2+$E$2-G8,(IF(AND($E$2&lt;G8,G8&lt;$F$2),$F$1-$F$2,(IF(AND($F$2&lt;G8,G8&lt;$F$1),$F$1-G8,(IF(G8&gt;$F$1,0))))))))))</f>
        <v>1.5439814815181363E-2</v>
      </c>
      <c r="J8" s="13">
        <f>WEEKDAY(D8,2)</f>
        <v>5</v>
      </c>
      <c r="K8" s="13">
        <f>WEEKDAY(E8,2)</f>
        <v>5</v>
      </c>
      <c r="M8" s="37">
        <f>(WEEKDAY(D8,2)&lt;6)*($E$2-MAX(MIN(MOD(D8,1),$E$2),$E$1)+$F$1-MAX(MIN(MOD(D8,1),$F$1),$F$2))+(WEEKDAY(E8,2)&lt;6)*(MAX(MIN(MOD(E8,1),$E$2),$E$1)-$E$1+MAX(MIN(MOD(E8,1),$F$1),$F$2)-$F$2)+(NETWORKDAYS(WORKDAY(D8+1,-1),WORKDAY(E8-1,1))-2)*$C$1</f>
        <v>1.5439814815181252E-2</v>
      </c>
      <c r="N8" s="9">
        <f>(WEEKDAY(D8,2)&lt;6)*($E$2-MAX(MIN(MOD(D8,1),$E$2),$E$1)+$F$1-MAX(MIN(MOD(D8,1),$F$1),$F$2))+(WEEKDAY(E8,2)&lt;6)*(MAX(MIN(MOD(E8,1),$E$2),$E$1)-$E$1+MAX(MIN(MOD(E8,1),$F$1),$F$2)-$F$2)+(NETWORKDAYS(D8,E8)-2)*$C$1</f>
        <v>1.5439814815181252E-2</v>
      </c>
      <c r="O8" s="43" t="str">
        <f t="shared" si="0"/>
        <v>Одинаковы</v>
      </c>
    </row>
    <row r="9" spans="1:16">
      <c r="A9" s="11">
        <v>1.6562500000873115E-2</v>
      </c>
      <c r="B9" s="7">
        <f ca="1">NETWORKDAYS(D9,IF(E9="",TODAY(),E9))</f>
        <v>1</v>
      </c>
      <c r="C9" s="4">
        <f ca="1">$C$1*B9</f>
        <v>0.33333333333333331</v>
      </c>
      <c r="D9" s="6">
        <v>41094.532800925925</v>
      </c>
      <c r="E9" s="6">
        <v>41094.549363425926</v>
      </c>
      <c r="F9" s="9">
        <f>MOD(D9,1)</f>
        <v>0.53280092592467554</v>
      </c>
      <c r="G9" s="9">
        <f>MOD(E9,1)</f>
        <v>0.54936342592554865</v>
      </c>
      <c r="H9" s="1">
        <f ca="1">C9-IF((OR(WEEKDAY(D9)=1,WEEKDAY(D9)=7)),0,(IF(MOD(D9,1)&lt;$E$1,0,(IF(AND($E$1&lt;MOD(D9,1),MOD(D9,1)&lt;$E$2),MOD(D9,1)-$E$1,(IF(AND($E$2&lt;MOD(D9,1),MOD(D9,1)&lt;$F$2),$E$2-$E$1,(IF(AND($F$2&lt;MOD(D9,1),MOD(D9,1)&lt;$F$1),$E$2-$E$1+MOD(D9,1)-$F$2,(IF(MOD(D9,1)&gt;$F$1,$C$1)))))))))))-IF((OR(WEEKDAY(IF(E9="",TODAY(),E9))=1,WEEKDAY(IF(E9="",TODAY(),E9))=7)),0,(IF(MOD(IF(E9="",TODAY(),E9),1)&lt;$E$1,$C$1,(IF(AND($E$1&lt;MOD(IF(E9="",TODAY(),E9),1),MOD(IF(E9="",TODAY(),E9),1)&lt;$E$2),$F$1-$F$2+$E$2-MOD(IF(E9="",TODAY(),E9),1),(IF(AND($E$2&lt;MOD(IF(E9="",TODAY(),E9),1),MOD(IF(E9="",TODAY(),E9),1)&lt;$F$2),$F$1-$F$2,(IF(AND($F$2&lt;MOD(IF(E9="",TODAY(),E9),1),MOD(IF(E9="",TODAY(),E9),1)&lt;$F$1),$F$1-MOD(IF(E9="",TODAY(),E9),1),(IF(MOD(IF(E9="",TODAY(),E9),1)&gt;$F$1,0)))))))))))</f>
        <v>7.6967592588820244E-3</v>
      </c>
      <c r="I9" s="1">
        <f ca="1">C9-(IF(F9&lt;$E$1,0,(IF(AND($E$1&lt;F9,F9&lt;$E$2),F9-$E$1,(IF(AND($E$2&lt;F9,F9&lt;$F$2),$E$2-$E$1,(IF(AND($F$2&lt;F9,F9&lt;$F$1),$E$2-$E$1+F9-$F$2,(IF(F9&gt;$F$1,$C$1))))))))))-(IF(G9&lt;$E$1,$C$1,(IF(AND($E$1&lt;G9,G9&lt;$E$2),$F$1-$F$2+$E$2-G9,(IF(AND($E$2&lt;G9,G9&lt;$F$2),$F$1-$F$2,(IF(AND($F$2&lt;G9,G9&lt;$F$1),$F$1-G9,(IF(G9&gt;$F$1,0))))))))))</f>
        <v>7.6967592588820244E-3</v>
      </c>
      <c r="J9" s="13">
        <f>WEEKDAY(D9,2)</f>
        <v>3</v>
      </c>
      <c r="K9" s="13">
        <f>WEEKDAY(E9,2)</f>
        <v>3</v>
      </c>
      <c r="L9" s="9"/>
      <c r="M9" s="37">
        <f>(WEEKDAY(D9,2)&lt;6)*($E$2-MAX(MIN(MOD(D9,1),$E$2),$E$1)+$F$1-MAX(MIN(MOD(D9,1),$F$1),$F$2))+(WEEKDAY(E9,2)&lt;6)*(MAX(MIN(MOD(E9,1),$E$2),$E$1)-$E$1+MAX(MIN(MOD(E9,1),$F$1),$F$2)-$F$2)+(NETWORKDAYS(WORKDAY(D9+1,-1),WORKDAY(E9-1,1))-2)*$C$1</f>
        <v>7.6967592588819689E-3</v>
      </c>
      <c r="N9" s="9">
        <f>(WEEKDAY(D9,2)&lt;6)*($E$2-MAX(MIN(MOD(D9,1),$E$2),$E$1)+$F$1-MAX(MIN(MOD(D9,1),$F$1),$F$2))+(WEEKDAY(E9,2)&lt;6)*(MAX(MIN(MOD(E9,1),$E$2),$E$1)-$E$1+MAX(MIN(MOD(E9,1),$F$1),$F$2)-$F$2)+(NETWORKDAYS(D9,E9)-2)*$C$1</f>
        <v>7.6967592588819689E-3</v>
      </c>
      <c r="O9" s="43" t="str">
        <f t="shared" si="0"/>
        <v>Одинаковы</v>
      </c>
      <c r="P9" s="3"/>
    </row>
    <row r="10" spans="1:16">
      <c r="A10" s="11">
        <v>1.6805555555038154E-2</v>
      </c>
      <c r="B10" s="7">
        <f ca="1">NETWORKDAYS(D10,IF(E10="",TODAY(),E10))</f>
        <v>1</v>
      </c>
      <c r="C10" s="4">
        <f ca="1">$C$1*B10</f>
        <v>0.33333333333333331</v>
      </c>
      <c r="D10" s="6">
        <v>41110.623506944445</v>
      </c>
      <c r="E10" s="6">
        <v>41110.6403125</v>
      </c>
      <c r="F10" s="9">
        <f>MOD(D10,1)</f>
        <v>0.62350694444467081</v>
      </c>
      <c r="G10" s="9">
        <f>MOD(E10,1)</f>
        <v>0.64031249999970896</v>
      </c>
      <c r="H10" s="1">
        <f ca="1">C10-IF((OR(WEEKDAY(D10)=1,WEEKDAY(D10)=7)),0,(IF(MOD(D10,1)&lt;$E$1,0,(IF(AND($E$1&lt;MOD(D10,1),MOD(D10,1)&lt;$E$2),MOD(D10,1)-$E$1,(IF(AND($E$2&lt;MOD(D10,1),MOD(D10,1)&lt;$F$2),$E$2-$E$1,(IF(AND($F$2&lt;MOD(D10,1),MOD(D10,1)&lt;$F$1),$E$2-$E$1+MOD(D10,1)-$F$2,(IF(MOD(D10,1)&gt;$F$1,$C$1)))))))))))-IF((OR(WEEKDAY(IF(E10="",TODAY(),E10))=1,WEEKDAY(IF(E10="",TODAY(),E10))=7)),0,(IF(MOD(IF(E10="",TODAY(),E10),1)&lt;$E$1,$C$1,(IF(AND($E$1&lt;MOD(IF(E10="",TODAY(),E10),1),MOD(IF(E10="",TODAY(),E10),1)&lt;$E$2),$F$1-$F$2+$E$2-MOD(IF(E10="",TODAY(),E10),1),(IF(AND($E$2&lt;MOD(IF(E10="",TODAY(),E10),1),MOD(IF(E10="",TODAY(),E10),1)&lt;$F$2),$F$1-$F$2,(IF(AND($F$2&lt;MOD(IF(E10="",TODAY(),E10),1),MOD(IF(E10="",TODAY(),E10),1)&lt;$F$1),$F$1-MOD(IF(E10="",TODAY(),E10),1),(IF(MOD(IF(E10="",TODAY(),E10),1)&gt;$F$1,0)))))))))))</f>
        <v>1.680555555503821E-2</v>
      </c>
      <c r="I10" s="1">
        <f ca="1">C10-(IF(F10&lt;$E$1,0,(IF(AND($E$1&lt;F10,F10&lt;$E$2),F10-$E$1,(IF(AND($E$2&lt;F10,F10&lt;$F$2),$E$2-$E$1,(IF(AND($F$2&lt;F10,F10&lt;$F$1),$E$2-$E$1+F10-$F$2,(IF(F10&gt;$F$1,$C$1))))))))))-(IF(G10&lt;$E$1,$C$1,(IF(AND($E$1&lt;G10,G10&lt;$E$2),$F$1-$F$2+$E$2-G10,(IF(AND($E$2&lt;G10,G10&lt;$F$2),$F$1-$F$2,(IF(AND($F$2&lt;G10,G10&lt;$F$1),$F$1-G10,(IF(G10&gt;$F$1,0))))))))))</f>
        <v>1.680555555503821E-2</v>
      </c>
      <c r="J10" s="13">
        <f>WEEKDAY(D10,2)</f>
        <v>5</v>
      </c>
      <c r="K10" s="13">
        <f>WEEKDAY(E10,2)</f>
        <v>5</v>
      </c>
      <c r="L10" s="17"/>
      <c r="M10" s="37">
        <f>(WEEKDAY(D10,2)&lt;6)*($E$2-MAX(MIN(MOD(D10,1),$E$2),$E$1)+$F$1-MAX(MIN(MOD(D10,1),$F$1),$F$2))+(WEEKDAY(E10,2)&lt;6)*(MAX(MIN(MOD(E10,1),$E$2),$E$1)-$E$1+MAX(MIN(MOD(E10,1),$F$1),$F$2)-$F$2)+(NETWORKDAYS(WORKDAY(D10+1,-1),WORKDAY(E10-1,1))-2)*$C$1</f>
        <v>1.6805555555038099E-2</v>
      </c>
      <c r="N10" s="9">
        <f>(WEEKDAY(D10,2)&lt;6)*($E$2-MAX(MIN(MOD(D10,1),$E$2),$E$1)+$F$1-MAX(MIN(MOD(D10,1),$F$1),$F$2))+(WEEKDAY(E10,2)&lt;6)*(MAX(MIN(MOD(E10,1),$E$2),$E$1)-$E$1+MAX(MIN(MOD(E10,1),$F$1),$F$2)-$F$2)+(NETWORKDAYS(D10,E10)-2)*$C$1</f>
        <v>1.6805555555038099E-2</v>
      </c>
      <c r="O10" s="43" t="str">
        <f t="shared" si="0"/>
        <v>Одинаковы</v>
      </c>
    </row>
    <row r="11" spans="1:16">
      <c r="A11" s="11">
        <v>1.8298611110367347E-2</v>
      </c>
      <c r="B11" s="7">
        <f ca="1">NETWORKDAYS(D11,IF(E11="",TODAY(),E11))</f>
        <v>1</v>
      </c>
      <c r="C11" s="4">
        <f ca="1">$C$1*B11</f>
        <v>0.33333333333333331</v>
      </c>
      <c r="D11" s="6">
        <v>41101.633703703701</v>
      </c>
      <c r="E11" s="6">
        <v>41101.652002314811</v>
      </c>
      <c r="F11" s="9">
        <f>MOD(D11,1)</f>
        <v>0.63370370370103046</v>
      </c>
      <c r="G11" s="9">
        <f>MOD(E11,1)</f>
        <v>0.65200231481139781</v>
      </c>
      <c r="H11" s="1">
        <f ca="1">C11-IF((OR(WEEKDAY(D11)=1,WEEKDAY(D11)=7)),0,(IF(MOD(D11,1)&lt;$E$1,0,(IF(AND($E$1&lt;MOD(D11,1),MOD(D11,1)&lt;$E$2),MOD(D11,1)-$E$1,(IF(AND($E$2&lt;MOD(D11,1),MOD(D11,1)&lt;$F$2),$E$2-$E$1,(IF(AND($F$2&lt;MOD(D11,1),MOD(D11,1)&lt;$F$1),$E$2-$E$1+MOD(D11,1)-$F$2,(IF(MOD(D11,1)&gt;$F$1,$C$1)))))))))))-IF((OR(WEEKDAY(IF(E11="",TODAY(),E11))=1,WEEKDAY(IF(E11="",TODAY(),E11))=7)),0,(IF(MOD(IF(E11="",TODAY(),E11),1)&lt;$E$1,$C$1,(IF(AND($E$1&lt;MOD(IF(E11="",TODAY(),E11),1),MOD(IF(E11="",TODAY(),E11),1)&lt;$E$2),$F$1-$F$2+$E$2-MOD(IF(E11="",TODAY(),E11),1),(IF(AND($E$2&lt;MOD(IF(E11="",TODAY(),E11),1),MOD(IF(E11="",TODAY(),E11),1)&lt;$F$2),$F$1-$F$2,(IF(AND($F$2&lt;MOD(IF(E11="",TODAY(),E11),1),MOD(IF(E11="",TODAY(),E11),1)&lt;$F$1),$F$1-MOD(IF(E11="",TODAY(),E11),1),(IF(MOD(IF(E11="",TODAY(),E11),1)&gt;$F$1,0)))))))))))</f>
        <v>1.8298611110367402E-2</v>
      </c>
      <c r="I11" s="1">
        <f ca="1">C11-(IF(F11&lt;$E$1,0,(IF(AND($E$1&lt;F11,F11&lt;$E$2),F11-$E$1,(IF(AND($E$2&lt;F11,F11&lt;$F$2),$E$2-$E$1,(IF(AND($F$2&lt;F11,F11&lt;$F$1),$E$2-$E$1+F11-$F$2,(IF(F11&gt;$F$1,$C$1))))))))))-(IF(G11&lt;$E$1,$C$1,(IF(AND($E$1&lt;G11,G11&lt;$E$2),$F$1-$F$2+$E$2-G11,(IF(AND($E$2&lt;G11,G11&lt;$F$2),$F$1-$F$2,(IF(AND($F$2&lt;G11,G11&lt;$F$1),$F$1-G11,(IF(G11&gt;$F$1,0))))))))))</f>
        <v>1.8298611110367402E-2</v>
      </c>
      <c r="J11" s="13">
        <f>WEEKDAY(D11,2)</f>
        <v>3</v>
      </c>
      <c r="K11" s="13">
        <f>WEEKDAY(E11,2)</f>
        <v>3</v>
      </c>
      <c r="M11" s="37">
        <f>(WEEKDAY(D11,2)&lt;6)*($E$2-MAX(MIN(MOD(D11,1),$E$2),$E$1)+$F$1-MAX(MIN(MOD(D11,1),$F$1),$F$2))+(WEEKDAY(E11,2)&lt;6)*(MAX(MIN(MOD(E11,1),$E$2),$E$1)-$E$1+MAX(MIN(MOD(E11,1),$F$1),$F$2)-$F$2)+(NETWORKDAYS(WORKDAY(D11+1,-1),WORKDAY(E11-1,1))-2)*$C$1</f>
        <v>1.8298611110367291E-2</v>
      </c>
      <c r="N11" s="9">
        <f>(WEEKDAY(D11,2)&lt;6)*($E$2-MAX(MIN(MOD(D11,1),$E$2),$E$1)+$F$1-MAX(MIN(MOD(D11,1),$F$1),$F$2))+(WEEKDAY(E11,2)&lt;6)*(MAX(MIN(MOD(E11,1),$E$2),$E$1)-$E$1+MAX(MIN(MOD(E11,1),$F$1),$F$2)-$F$2)+(NETWORKDAYS(D11,E11)-2)*$C$1</f>
        <v>1.8298611110367291E-2</v>
      </c>
      <c r="O11" s="43" t="str">
        <f t="shared" si="0"/>
        <v>Одинаковы</v>
      </c>
    </row>
    <row r="12" spans="1:16">
      <c r="A12" s="11">
        <v>1.9108796295768116E-2</v>
      </c>
      <c r="B12" s="7">
        <f ca="1">NETWORKDAYS(D12,IF(E12="",TODAY(),E12))</f>
        <v>1</v>
      </c>
      <c r="C12" s="4">
        <f ca="1">$C$1*B12</f>
        <v>0.33333333333333331</v>
      </c>
      <c r="D12" s="6">
        <v>41102.671655092592</v>
      </c>
      <c r="E12" s="6">
        <v>41102.690763888888</v>
      </c>
      <c r="F12" s="9">
        <f>MOD(D12,1)</f>
        <v>0.67165509259211831</v>
      </c>
      <c r="G12" s="9">
        <f>MOD(E12,1)</f>
        <v>0.69076388888788642</v>
      </c>
      <c r="H12" s="1">
        <f ca="1">C12-IF((OR(WEEKDAY(D12)=1,WEEKDAY(D12)=7)),0,(IF(MOD(D12,1)&lt;$E$1,0,(IF(AND($E$1&lt;MOD(D12,1),MOD(D12,1)&lt;$E$2),MOD(D12,1)-$E$1,(IF(AND($E$2&lt;MOD(D12,1),MOD(D12,1)&lt;$F$2),$E$2-$E$1,(IF(AND($F$2&lt;MOD(D12,1),MOD(D12,1)&lt;$F$1),$E$2-$E$1+MOD(D12,1)-$F$2,(IF(MOD(D12,1)&gt;$F$1,$C$1)))))))))))-IF((OR(WEEKDAY(IF(E12="",TODAY(),E12))=1,WEEKDAY(IF(E12="",TODAY(),E12))=7)),0,(IF(MOD(IF(E12="",TODAY(),E12),1)&lt;$E$1,$C$1,(IF(AND($E$1&lt;MOD(IF(E12="",TODAY(),E12),1),MOD(IF(E12="",TODAY(),E12),1)&lt;$E$2),$F$1-$F$2+$E$2-MOD(IF(E12="",TODAY(),E12),1),(IF(AND($E$2&lt;MOD(IF(E12="",TODAY(),E12),1),MOD(IF(E12="",TODAY(),E12),1)&lt;$F$2),$F$1-$F$2,(IF(AND($F$2&lt;MOD(IF(E12="",TODAY(),E12),1),MOD(IF(E12="",TODAY(),E12),1)&lt;$F$1),$F$1-MOD(IF(E12="",TODAY(),E12),1),(IF(MOD(IF(E12="",TODAY(),E12),1)&gt;$F$1,0)))))))))))</f>
        <v>1.9108796295768171E-2</v>
      </c>
      <c r="I12" s="1">
        <f ca="1">C12-(IF(F12&lt;$E$1,0,(IF(AND($E$1&lt;F12,F12&lt;$E$2),F12-$E$1,(IF(AND($E$2&lt;F12,F12&lt;$F$2),$E$2-$E$1,(IF(AND($F$2&lt;F12,F12&lt;$F$1),$E$2-$E$1+F12-$F$2,(IF(F12&gt;$F$1,$C$1))))))))))-(IF(G12&lt;$E$1,$C$1,(IF(AND($E$1&lt;G12,G12&lt;$E$2),$F$1-$F$2+$E$2-G12,(IF(AND($E$2&lt;G12,G12&lt;$F$2),$F$1-$F$2,(IF(AND($F$2&lt;G12,G12&lt;$F$1),$F$1-G12,(IF(G12&gt;$F$1,0))))))))))</f>
        <v>1.9108796295768171E-2</v>
      </c>
      <c r="J12" s="13">
        <f>WEEKDAY(D12,2)</f>
        <v>4</v>
      </c>
      <c r="K12" s="13">
        <f>WEEKDAY(E12,2)</f>
        <v>4</v>
      </c>
      <c r="M12" s="37">
        <f>(WEEKDAY(D12,2)&lt;6)*($E$2-MAX(MIN(MOD(D12,1),$E$2),$E$1)+$F$1-MAX(MIN(MOD(D12,1),$F$1),$F$2))+(WEEKDAY(E12,2)&lt;6)*(MAX(MIN(MOD(E12,1),$E$2),$E$1)-$E$1+MAX(MIN(MOD(E12,1),$F$1),$F$2)-$F$2)+(NETWORKDAYS(WORKDAY(D12+1,-1),WORKDAY(E12-1,1))-2)*$C$1</f>
        <v>1.910879629576806E-2</v>
      </c>
      <c r="N12" s="9">
        <f>(WEEKDAY(D12,2)&lt;6)*($E$2-MAX(MIN(MOD(D12,1),$E$2),$E$1)+$F$1-MAX(MIN(MOD(D12,1),$F$1),$F$2))+(WEEKDAY(E12,2)&lt;6)*(MAX(MIN(MOD(E12,1),$E$2),$E$1)-$E$1+MAX(MIN(MOD(E12,1),$F$1),$F$2)-$F$2)+(NETWORKDAYS(D12,E12)-2)*$C$1</f>
        <v>1.910879629576806E-2</v>
      </c>
      <c r="O12" s="43" t="str">
        <f t="shared" si="0"/>
        <v>Одинаковы</v>
      </c>
    </row>
    <row r="13" spans="1:16">
      <c r="A13" s="11">
        <v>1.9259259257523809E-2</v>
      </c>
      <c r="B13" s="7">
        <f ca="1">NETWORKDAYS(D13,IF(E13="",TODAY(),E13))</f>
        <v>1</v>
      </c>
      <c r="C13" s="4">
        <f ca="1">$C$1*B13</f>
        <v>0.33333333333333331</v>
      </c>
      <c r="D13" s="6">
        <v>41110.582800925928</v>
      </c>
      <c r="E13" s="6">
        <v>41110.602060185185</v>
      </c>
      <c r="F13" s="9">
        <f>MOD(D13,1)</f>
        <v>0.58280092592758592</v>
      </c>
      <c r="G13" s="9">
        <f>MOD(E13,1)</f>
        <v>0.60206018518510973</v>
      </c>
      <c r="H13" s="1">
        <f ca="1">C13-IF((OR(WEEKDAY(D13)=1,WEEKDAY(D13)=7)),0,(IF(MOD(D13,1)&lt;$E$1,0,(IF(AND($E$1&lt;MOD(D13,1),MOD(D13,1)&lt;$E$2),MOD(D13,1)-$E$1,(IF(AND($E$2&lt;MOD(D13,1),MOD(D13,1)&lt;$F$2),$E$2-$E$1,(IF(AND($F$2&lt;MOD(D13,1),MOD(D13,1)&lt;$F$1),$E$2-$E$1+MOD(D13,1)-$F$2,(IF(MOD(D13,1)&gt;$F$1,$C$1)))))))))))-IF((OR(WEEKDAY(IF(E13="",TODAY(),E13))=1,WEEKDAY(IF(E13="",TODAY(),E13))=7)),0,(IF(MOD(IF(E13="",TODAY(),E13),1)&lt;$E$1,$C$1,(IF(AND($E$1&lt;MOD(IF(E13="",TODAY(),E13),1),MOD(IF(E13="",TODAY(),E13),1)&lt;$E$2),$F$1-$F$2+$E$2-MOD(IF(E13="",TODAY(),E13),1),(IF(AND($E$2&lt;MOD(IF(E13="",TODAY(),E13),1),MOD(IF(E13="",TODAY(),E13),1)&lt;$F$2),$F$1-$F$2,(IF(AND($F$2&lt;MOD(IF(E13="",TODAY(),E13),1),MOD(IF(E13="",TODAY(),E13),1)&lt;$F$1),$F$1-MOD(IF(E13="",TODAY(),E13),1),(IF(MOD(IF(E13="",TODAY(),E13),1)&gt;$F$1,0)))))))))))</f>
        <v>1.9259259257523864E-2</v>
      </c>
      <c r="I13" s="1">
        <f ca="1">C13-(IF(F13&lt;$E$1,0,(IF(AND($E$1&lt;F13,F13&lt;$E$2),F13-$E$1,(IF(AND($E$2&lt;F13,F13&lt;$F$2),$E$2-$E$1,(IF(AND($F$2&lt;F13,F13&lt;$F$1),$E$2-$E$1+F13-$F$2,(IF(F13&gt;$F$1,$C$1))))))))))-(IF(G13&lt;$E$1,$C$1,(IF(AND($E$1&lt;G13,G13&lt;$E$2),$F$1-$F$2+$E$2-G13,(IF(AND($E$2&lt;G13,G13&lt;$F$2),$F$1-$F$2,(IF(AND($F$2&lt;G13,G13&lt;$F$1),$F$1-G13,(IF(G13&gt;$F$1,0))))))))))</f>
        <v>1.9259259257523864E-2</v>
      </c>
      <c r="J13" s="13">
        <f>WEEKDAY(D13,2)</f>
        <v>5</v>
      </c>
      <c r="K13" s="13">
        <f>WEEKDAY(E13,2)</f>
        <v>5</v>
      </c>
      <c r="M13" s="37">
        <f>(WEEKDAY(D13,2)&lt;6)*($E$2-MAX(MIN(MOD(D13,1),$E$2),$E$1)+$F$1-MAX(MIN(MOD(D13,1),$F$1),$F$2))+(WEEKDAY(E13,2)&lt;6)*(MAX(MIN(MOD(E13,1),$E$2),$E$1)-$E$1+MAX(MIN(MOD(E13,1),$F$1),$F$2)-$F$2)+(NETWORKDAYS(WORKDAY(D13+1,-1),WORKDAY(E13-1,1))-2)*$C$1</f>
        <v>1.9259259257523753E-2</v>
      </c>
      <c r="N13" s="9">
        <f>(WEEKDAY(D13,2)&lt;6)*($E$2-MAX(MIN(MOD(D13,1),$E$2),$E$1)+$F$1-MAX(MIN(MOD(D13,1),$F$1),$F$2))+(WEEKDAY(E13,2)&lt;6)*(MAX(MIN(MOD(E13,1),$E$2),$E$1)-$E$1+MAX(MIN(MOD(E13,1),$F$1),$F$2)-$F$2)+(NETWORKDAYS(D13,E13)-2)*$C$1</f>
        <v>1.9259259257523753E-2</v>
      </c>
      <c r="O13" s="43" t="str">
        <f t="shared" si="0"/>
        <v>Одинаковы</v>
      </c>
    </row>
    <row r="14" spans="1:16">
      <c r="A14" s="11">
        <v>2.0243055550963618E-2</v>
      </c>
      <c r="B14" s="7">
        <f ca="1">NETWORKDAYS(D14,IF(E14="",TODAY(),E14))</f>
        <v>1</v>
      </c>
      <c r="C14" s="4">
        <f ca="1">$C$1*B14</f>
        <v>0.33333333333333331</v>
      </c>
      <c r="D14" s="6">
        <v>41094.439502314817</v>
      </c>
      <c r="E14" s="6">
        <v>41094.459745370368</v>
      </c>
      <c r="F14" s="9">
        <f>MOD(D14,1)</f>
        <v>0.43950231481721858</v>
      </c>
      <c r="G14" s="9">
        <f>MOD(E14,1)</f>
        <v>0.45974537036818219</v>
      </c>
      <c r="H14" s="1">
        <f ca="1">C14-IF((OR(WEEKDAY(D14)=1,WEEKDAY(D14)=7)),0,(IF(MOD(D14,1)&lt;$E$1,0,(IF(AND($E$1&lt;MOD(D14,1),MOD(D14,1)&lt;$E$2),MOD(D14,1)-$E$1,(IF(AND($E$2&lt;MOD(D14,1),MOD(D14,1)&lt;$F$2),$E$2-$E$1,(IF(AND($F$2&lt;MOD(D14,1),MOD(D14,1)&lt;$F$1),$E$2-$E$1+MOD(D14,1)-$F$2,(IF(MOD(D14,1)&gt;$F$1,$C$1)))))))))))-IF((OR(WEEKDAY(IF(E14="",TODAY(),E14))=1,WEEKDAY(IF(E14="",TODAY(),E14))=7)),0,(IF(MOD(IF(E14="",TODAY(),E14),1)&lt;$E$1,$C$1,(IF(AND($E$1&lt;MOD(IF(E14="",TODAY(),E14),1),MOD(IF(E14="",TODAY(),E14),1)&lt;$E$2),$F$1-$F$2+$E$2-MOD(IF(E14="",TODAY(),E14),1),(IF(AND($E$2&lt;MOD(IF(E14="",TODAY(),E14),1),MOD(IF(E14="",TODAY(),E14),1)&lt;$F$2),$F$1-$F$2,(IF(AND($F$2&lt;MOD(IF(E14="",TODAY(),E14),1),MOD(IF(E14="",TODAY(),E14),1)&lt;$F$1),$F$1-MOD(IF(E14="",TODAY(),E14),1),(IF(MOD(IF(E14="",TODAY(),E14),1)&gt;$F$1,0)))))))))))</f>
        <v>2.0243055550963618E-2</v>
      </c>
      <c r="I14" s="1">
        <f ca="1">C14-(IF(F14&lt;$E$1,0,(IF(AND($E$1&lt;F14,F14&lt;$E$2),F14-$E$1,(IF(AND($E$2&lt;F14,F14&lt;$F$2),$E$2-$E$1,(IF(AND($F$2&lt;F14,F14&lt;$F$1),$E$2-$E$1+F14-$F$2,(IF(F14&gt;$F$1,$C$1))))))))))-(IF(G14&lt;$E$1,$C$1,(IF(AND($E$1&lt;G14,G14&lt;$E$2),$F$1-$F$2+$E$2-G14,(IF(AND($E$2&lt;G14,G14&lt;$F$2),$F$1-$F$2,(IF(AND($F$2&lt;G14,G14&lt;$F$1),$F$1-G14,(IF(G14&gt;$F$1,0))))))))))</f>
        <v>2.0243055550963618E-2</v>
      </c>
      <c r="J14" s="13">
        <f>WEEKDAY(D14,2)</f>
        <v>3</v>
      </c>
      <c r="K14" s="13">
        <f>WEEKDAY(E14,2)</f>
        <v>3</v>
      </c>
      <c r="M14" s="37">
        <f>(WEEKDAY(D14,2)&lt;6)*($E$2-MAX(MIN(MOD(D14,1),$E$2),$E$1)+$F$1-MAX(MIN(MOD(D14,1),$F$1),$F$2))+(WEEKDAY(E14,2)&lt;6)*(MAX(MIN(MOD(E14,1),$E$2),$E$1)-$E$1+MAX(MIN(MOD(E14,1),$F$1),$F$2)-$F$2)+(NETWORKDAYS(WORKDAY(D14+1,-1),WORKDAY(E14-1,1))-2)*$C$1</f>
        <v>2.0243055550963673E-2</v>
      </c>
      <c r="N14" s="9">
        <f>(WEEKDAY(D14,2)&lt;6)*($E$2-MAX(MIN(MOD(D14,1),$E$2),$E$1)+$F$1-MAX(MIN(MOD(D14,1),$F$1),$F$2))+(WEEKDAY(E14,2)&lt;6)*(MAX(MIN(MOD(E14,1),$E$2),$E$1)-$E$1+MAX(MIN(MOD(E14,1),$F$1),$F$2)-$F$2)+(NETWORKDAYS(D14,E14)-2)*$C$1</f>
        <v>2.0243055550963673E-2</v>
      </c>
      <c r="O14" s="43" t="str">
        <f t="shared" si="0"/>
        <v>Одинаковы</v>
      </c>
    </row>
    <row r="15" spans="1:16">
      <c r="A15" s="11">
        <v>2.0844907405262347E-2</v>
      </c>
      <c r="B15" s="7">
        <f ca="1">NETWORKDAYS(D15,IF(E15="",TODAY(),E15))</f>
        <v>1</v>
      </c>
      <c r="C15" s="4">
        <f ca="1">$C$1*B15</f>
        <v>0.33333333333333331</v>
      </c>
      <c r="D15" s="6">
        <v>41103.481412037036</v>
      </c>
      <c r="E15" s="6">
        <v>41103.502256944441</v>
      </c>
      <c r="F15" s="9">
        <f>MOD(D15,1)</f>
        <v>0.48141203703562496</v>
      </c>
      <c r="G15" s="9">
        <f>MOD(E15,1)</f>
        <v>0.50225694444088731</v>
      </c>
      <c r="H15" s="1">
        <f ca="1">C15-IF((OR(WEEKDAY(D15)=1,WEEKDAY(D15)=7)),0,(IF(MOD(D15,1)&lt;$E$1,0,(IF(AND($E$1&lt;MOD(D15,1),MOD(D15,1)&lt;$E$2),MOD(D15,1)-$E$1,(IF(AND($E$2&lt;MOD(D15,1),MOD(D15,1)&lt;$F$2),$E$2-$E$1,(IF(AND($F$2&lt;MOD(D15,1),MOD(D15,1)&lt;$F$1),$E$2-$E$1+MOD(D15,1)-$F$2,(IF(MOD(D15,1)&gt;$F$1,$C$1)))))))))))-IF((OR(WEEKDAY(IF(E15="",TODAY(),E15))=1,WEEKDAY(IF(E15="",TODAY(),E15))=7)),0,(IF(MOD(IF(E15="",TODAY(),E15),1)&lt;$E$1,$C$1,(IF(AND($E$1&lt;MOD(IF(E15="",TODAY(),E15),1),MOD(IF(E15="",TODAY(),E15),1)&lt;$E$2),$F$1-$F$2+$E$2-MOD(IF(E15="",TODAY(),E15),1),(IF(AND($E$2&lt;MOD(IF(E15="",TODAY(),E15),1),MOD(IF(E15="",TODAY(),E15),1)&lt;$F$2),$F$1-$F$2,(IF(AND($F$2&lt;MOD(IF(E15="",TODAY(),E15),1),MOD(IF(E15="",TODAY(),E15),1)&lt;$F$1),$F$1-MOD(IF(E15="",TODAY(),E15),1),(IF(MOD(IF(E15="",TODAY(),E15),1)&gt;$F$1,0)))))))))))</f>
        <v>1.8587962964375038E-2</v>
      </c>
      <c r="I15" s="1">
        <f ca="1">C15-(IF(F15&lt;$E$1,0,(IF(AND($E$1&lt;F15,F15&lt;$E$2),F15-$E$1,(IF(AND($E$2&lt;F15,F15&lt;$F$2),$E$2-$E$1,(IF(AND($F$2&lt;F15,F15&lt;$F$1),$E$2-$E$1+F15-$F$2,(IF(F15&gt;$F$1,$C$1))))))))))-(IF(G15&lt;$E$1,$C$1,(IF(AND($E$1&lt;G15,G15&lt;$E$2),$F$1-$F$2+$E$2-G15,(IF(AND($E$2&lt;G15,G15&lt;$F$2),$F$1-$F$2,(IF(AND($F$2&lt;G15,G15&lt;$F$1),$F$1-G15,(IF(G15&gt;$F$1,0))))))))))</f>
        <v>1.8587962964375038E-2</v>
      </c>
      <c r="J15" s="13">
        <f>WEEKDAY(D15,2)</f>
        <v>5</v>
      </c>
      <c r="K15" s="13">
        <f>WEEKDAY(E15,2)</f>
        <v>5</v>
      </c>
      <c r="M15" s="37">
        <f>(WEEKDAY(D15,2)&lt;6)*($E$2-MAX(MIN(MOD(D15,1),$E$2),$E$1)+$F$1-MAX(MIN(MOD(D15,1),$F$1),$F$2))+(WEEKDAY(E15,2)&lt;6)*(MAX(MIN(MOD(E15,1),$E$2),$E$1)-$E$1+MAX(MIN(MOD(E15,1),$F$1),$F$2)-$F$2)+(NETWORKDAYS(WORKDAY(D15+1,-1),WORKDAY(E15-1,1))-2)*$C$1</f>
        <v>1.8587962964375093E-2</v>
      </c>
      <c r="N15" s="9">
        <f>(WEEKDAY(D15,2)&lt;6)*($E$2-MAX(MIN(MOD(D15,1),$E$2),$E$1)+$F$1-MAX(MIN(MOD(D15,1),$F$1),$F$2))+(WEEKDAY(E15,2)&lt;6)*(MAX(MIN(MOD(E15,1),$E$2),$E$1)-$E$1+MAX(MIN(MOD(E15,1),$F$1),$F$2)-$F$2)+(NETWORKDAYS(D15,E15)-2)*$C$1</f>
        <v>1.8587962964375093E-2</v>
      </c>
      <c r="O15" s="43" t="str">
        <f t="shared" si="0"/>
        <v>Одинаковы</v>
      </c>
    </row>
    <row r="16" spans="1:16">
      <c r="A16" s="11">
        <v>2.1226851851679385E-2</v>
      </c>
      <c r="B16" s="7">
        <f ca="1">NETWORKDAYS(D16,IF(E16="",TODAY(),E16))</f>
        <v>1</v>
      </c>
      <c r="C16" s="4">
        <f ca="1">$C$1*B16</f>
        <v>0.33333333333333331</v>
      </c>
      <c r="D16" s="6">
        <v>41093.437083333331</v>
      </c>
      <c r="E16" s="6">
        <v>41093.458310185182</v>
      </c>
      <c r="F16" s="9">
        <f>MOD(D16,1)</f>
        <v>0.43708333333051996</v>
      </c>
      <c r="G16" s="9">
        <f>MOD(E16,1)</f>
        <v>0.45831018518219935</v>
      </c>
      <c r="H16" s="1">
        <f ca="1">C16-IF((OR(WEEKDAY(D16)=1,WEEKDAY(D16)=7)),0,(IF(MOD(D16,1)&lt;$E$1,0,(IF(AND($E$1&lt;MOD(D16,1),MOD(D16,1)&lt;$E$2),MOD(D16,1)-$E$1,(IF(AND($E$2&lt;MOD(D16,1),MOD(D16,1)&lt;$F$2),$E$2-$E$1,(IF(AND($F$2&lt;MOD(D16,1),MOD(D16,1)&lt;$F$1),$E$2-$E$1+MOD(D16,1)-$F$2,(IF(MOD(D16,1)&gt;$F$1,$C$1)))))))))))-IF((OR(WEEKDAY(IF(E16="",TODAY(),E16))=1,WEEKDAY(IF(E16="",TODAY(),E16))=7)),0,(IF(MOD(IF(E16="",TODAY(),E16),1)&lt;$E$1,$C$1,(IF(AND($E$1&lt;MOD(IF(E16="",TODAY(),E16),1),MOD(IF(E16="",TODAY(),E16),1)&lt;$E$2),$F$1-$F$2+$E$2-MOD(IF(E16="",TODAY(),E16),1),(IF(AND($E$2&lt;MOD(IF(E16="",TODAY(),E16),1),MOD(IF(E16="",TODAY(),E16),1)&lt;$F$2),$F$1-$F$2,(IF(AND($F$2&lt;MOD(IF(E16="",TODAY(),E16),1),MOD(IF(E16="",TODAY(),E16),1)&lt;$F$1),$F$1-MOD(IF(E16="",TODAY(),E16),1),(IF(MOD(IF(E16="",TODAY(),E16),1)&gt;$F$1,0)))))))))))</f>
        <v>2.1226851851679385E-2</v>
      </c>
      <c r="I16" s="1">
        <f ca="1">C16-(IF(F16&lt;$E$1,0,(IF(AND($E$1&lt;F16,F16&lt;$E$2),F16-$E$1,(IF(AND($E$2&lt;F16,F16&lt;$F$2),$E$2-$E$1,(IF(AND($F$2&lt;F16,F16&lt;$F$1),$E$2-$E$1+F16-$F$2,(IF(F16&gt;$F$1,$C$1))))))))))-(IF(G16&lt;$E$1,$C$1,(IF(AND($E$1&lt;G16,G16&lt;$E$2),$F$1-$F$2+$E$2-G16,(IF(AND($E$2&lt;G16,G16&lt;$F$2),$F$1-$F$2,(IF(AND($F$2&lt;G16,G16&lt;$F$1),$F$1-G16,(IF(G16&gt;$F$1,0))))))))))</f>
        <v>2.1226851851679385E-2</v>
      </c>
      <c r="J16" s="13">
        <f>WEEKDAY(D16,2)</f>
        <v>2</v>
      </c>
      <c r="K16" s="13">
        <f>WEEKDAY(E16,2)</f>
        <v>2</v>
      </c>
      <c r="M16" s="37">
        <f>(WEEKDAY(D16,2)&lt;6)*($E$2-MAX(MIN(MOD(D16,1),$E$2),$E$1)+$F$1-MAX(MIN(MOD(D16,1),$F$1),$F$2))+(WEEKDAY(E16,2)&lt;6)*(MAX(MIN(MOD(E16,1),$E$2),$E$1)-$E$1+MAX(MIN(MOD(E16,1),$F$1),$F$2)-$F$2)+(NETWORKDAYS(WORKDAY(D16+1,-1),WORKDAY(E16-1,1))-2)*$C$1</f>
        <v>2.122685185167944E-2</v>
      </c>
      <c r="N16" s="9">
        <f>(WEEKDAY(D16,2)&lt;6)*($E$2-MAX(MIN(MOD(D16,1),$E$2),$E$1)+$F$1-MAX(MIN(MOD(D16,1),$F$1),$F$2))+(WEEKDAY(E16,2)&lt;6)*(MAX(MIN(MOD(E16,1),$E$2),$E$1)-$E$1+MAX(MIN(MOD(E16,1),$F$1),$F$2)-$F$2)+(NETWORKDAYS(D16,E16)-2)*$C$1</f>
        <v>2.122685185167944E-2</v>
      </c>
      <c r="O16" s="43" t="str">
        <f t="shared" si="0"/>
        <v>Одинаковы</v>
      </c>
    </row>
    <row r="17" spans="1:15">
      <c r="A17" s="11">
        <v>2.1875000005820766E-2</v>
      </c>
      <c r="B17" s="7">
        <f ca="1">NETWORKDAYS(D17,IF(E17="",TODAY(),E17))</f>
        <v>1</v>
      </c>
      <c r="C17" s="4">
        <f ca="1">$C$1*B17</f>
        <v>0.33333333333333331</v>
      </c>
      <c r="D17" s="6">
        <v>41107.56927083333</v>
      </c>
      <c r="E17" s="6">
        <v>41107.591145833336</v>
      </c>
      <c r="F17" s="9">
        <f>MOD(D17,1)</f>
        <v>0.56927083332993789</v>
      </c>
      <c r="G17" s="9">
        <f>MOD(E17,1)</f>
        <v>0.59114583333575865</v>
      </c>
      <c r="H17" s="1">
        <f ca="1">C17-IF((OR(WEEKDAY(D17)=1,WEEKDAY(D17)=7)),0,(IF(MOD(D17,1)&lt;$E$1,0,(IF(AND($E$1&lt;MOD(D17,1),MOD(D17,1)&lt;$E$2),MOD(D17,1)-$E$1,(IF(AND($E$2&lt;MOD(D17,1),MOD(D17,1)&lt;$F$2),$E$2-$E$1,(IF(AND($F$2&lt;MOD(D17,1),MOD(D17,1)&lt;$F$1),$E$2-$E$1+MOD(D17,1)-$F$2,(IF(MOD(D17,1)&gt;$F$1,$C$1)))))))))))-IF((OR(WEEKDAY(IF(E17="",TODAY(),E17))=1,WEEKDAY(IF(E17="",TODAY(),E17))=7)),0,(IF(MOD(IF(E17="",TODAY(),E17),1)&lt;$E$1,$C$1,(IF(AND($E$1&lt;MOD(IF(E17="",TODAY(),E17),1),MOD(IF(E17="",TODAY(),E17),1)&lt;$E$2),$F$1-$F$2+$E$2-MOD(IF(E17="",TODAY(),E17),1),(IF(AND($E$2&lt;MOD(IF(E17="",TODAY(),E17),1),MOD(IF(E17="",TODAY(),E17),1)&lt;$F$2),$F$1-$F$2,(IF(AND($F$2&lt;MOD(IF(E17="",TODAY(),E17),1),MOD(IF(E17="",TODAY(),E17),1)&lt;$F$1),$F$1-MOD(IF(E17="",TODAY(),E17),1),(IF(MOD(IF(E17="",TODAY(),E17),1)&gt;$F$1,0)))))))))))</f>
        <v>2.1875000005820822E-2</v>
      </c>
      <c r="I17" s="1">
        <f ca="1">C17-(IF(F17&lt;$E$1,0,(IF(AND($E$1&lt;F17,F17&lt;$E$2),F17-$E$1,(IF(AND($E$2&lt;F17,F17&lt;$F$2),$E$2-$E$1,(IF(AND($F$2&lt;F17,F17&lt;$F$1),$E$2-$E$1+F17-$F$2,(IF(F17&gt;$F$1,$C$1))))))))))-(IF(G17&lt;$E$1,$C$1,(IF(AND($E$1&lt;G17,G17&lt;$E$2),$F$1-$F$2+$E$2-G17,(IF(AND($E$2&lt;G17,G17&lt;$F$2),$F$1-$F$2,(IF(AND($F$2&lt;G17,G17&lt;$F$1),$F$1-G17,(IF(G17&gt;$F$1,0))))))))))</f>
        <v>2.1875000005820822E-2</v>
      </c>
      <c r="J17" s="13">
        <f>WEEKDAY(D17,2)</f>
        <v>2</v>
      </c>
      <c r="K17" s="13">
        <f>WEEKDAY(E17,2)</f>
        <v>2</v>
      </c>
      <c r="M17" s="37">
        <f>(WEEKDAY(D17,2)&lt;6)*($E$2-MAX(MIN(MOD(D17,1),$E$2),$E$1)+$F$1-MAX(MIN(MOD(D17,1),$F$1),$F$2))+(WEEKDAY(E17,2)&lt;6)*(MAX(MIN(MOD(E17,1),$E$2),$E$1)-$E$1+MAX(MIN(MOD(E17,1),$F$1),$F$2)-$F$2)+(NETWORKDAYS(WORKDAY(D17+1,-1),WORKDAY(E17-1,1))-2)*$C$1</f>
        <v>2.1875000005820711E-2</v>
      </c>
      <c r="N17" s="9">
        <f>(WEEKDAY(D17,2)&lt;6)*($E$2-MAX(MIN(MOD(D17,1),$E$2),$E$1)+$F$1-MAX(MIN(MOD(D17,1),$F$1),$F$2))+(WEEKDAY(E17,2)&lt;6)*(MAX(MIN(MOD(E17,1),$E$2),$E$1)-$E$1+MAX(MIN(MOD(E17,1),$F$1),$F$2)-$F$2)+(NETWORKDAYS(D17,E17)-2)*$C$1</f>
        <v>2.1875000005820711E-2</v>
      </c>
      <c r="O17" s="43" t="str">
        <f t="shared" si="0"/>
        <v>Одинаковы</v>
      </c>
    </row>
    <row r="18" spans="1:15">
      <c r="A18" s="11">
        <v>2.3622685184818693E-2</v>
      </c>
      <c r="B18" s="7">
        <f ca="1">NETWORKDAYS(D18,IF(E18="",TODAY(),E18))</f>
        <v>1</v>
      </c>
      <c r="C18" s="4">
        <f ca="1">$C$1*B18</f>
        <v>0.33333333333333331</v>
      </c>
      <c r="D18" s="6">
        <v>41102.646956018521</v>
      </c>
      <c r="E18" s="6">
        <v>41102.670578703706</v>
      </c>
      <c r="F18" s="9">
        <f>MOD(D18,1)</f>
        <v>0.64695601852145046</v>
      </c>
      <c r="G18" s="9">
        <f>MOD(E18,1)</f>
        <v>0.67057870370626915</v>
      </c>
      <c r="H18" s="1">
        <f ca="1">C18-IF((OR(WEEKDAY(D18)=1,WEEKDAY(D18)=7)),0,(IF(MOD(D18,1)&lt;$E$1,0,(IF(AND($E$1&lt;MOD(D18,1),MOD(D18,1)&lt;$E$2),MOD(D18,1)-$E$1,(IF(AND($E$2&lt;MOD(D18,1),MOD(D18,1)&lt;$F$2),$E$2-$E$1,(IF(AND($F$2&lt;MOD(D18,1),MOD(D18,1)&lt;$F$1),$E$2-$E$1+MOD(D18,1)-$F$2,(IF(MOD(D18,1)&gt;$F$1,$C$1)))))))))))-IF((OR(WEEKDAY(IF(E18="",TODAY(),E18))=1,WEEKDAY(IF(E18="",TODAY(),E18))=7)),0,(IF(MOD(IF(E18="",TODAY(),E18),1)&lt;$E$1,$C$1,(IF(AND($E$1&lt;MOD(IF(E18="",TODAY(),E18),1),MOD(IF(E18="",TODAY(),E18),1)&lt;$E$2),$F$1-$F$2+$E$2-MOD(IF(E18="",TODAY(),E18),1),(IF(AND($E$2&lt;MOD(IF(E18="",TODAY(),E18),1),MOD(IF(E18="",TODAY(),E18),1)&lt;$F$2),$F$1-$F$2,(IF(AND($F$2&lt;MOD(IF(E18="",TODAY(),E18),1),MOD(IF(E18="",TODAY(),E18),1)&lt;$F$1),$F$1-MOD(IF(E18="",TODAY(),E18),1),(IF(MOD(IF(E18="",TODAY(),E18),1)&gt;$F$1,0)))))))))))</f>
        <v>2.3622685184818748E-2</v>
      </c>
      <c r="I18" s="1">
        <f ca="1">C18-(IF(F18&lt;$E$1,0,(IF(AND($E$1&lt;F18,F18&lt;$E$2),F18-$E$1,(IF(AND($E$2&lt;F18,F18&lt;$F$2),$E$2-$E$1,(IF(AND($F$2&lt;F18,F18&lt;$F$1),$E$2-$E$1+F18-$F$2,(IF(F18&gt;$F$1,$C$1))))))))))-(IF(G18&lt;$E$1,$C$1,(IF(AND($E$1&lt;G18,G18&lt;$E$2),$F$1-$F$2+$E$2-G18,(IF(AND($E$2&lt;G18,G18&lt;$F$2),$F$1-$F$2,(IF(AND($F$2&lt;G18,G18&lt;$F$1),$F$1-G18,(IF(G18&gt;$F$1,0))))))))))</f>
        <v>2.3622685184818748E-2</v>
      </c>
      <c r="J18" s="13">
        <f>WEEKDAY(D18,2)</f>
        <v>4</v>
      </c>
      <c r="K18" s="13">
        <f>WEEKDAY(E18,2)</f>
        <v>4</v>
      </c>
      <c r="M18" s="37">
        <f>(WEEKDAY(D18,2)&lt;6)*($E$2-MAX(MIN(MOD(D18,1),$E$2),$E$1)+$F$1-MAX(MIN(MOD(D18,1),$F$1),$F$2))+(WEEKDAY(E18,2)&lt;6)*(MAX(MIN(MOD(E18,1),$E$2),$E$1)-$E$1+MAX(MIN(MOD(E18,1),$F$1),$F$2)-$F$2)+(NETWORKDAYS(WORKDAY(D18+1,-1),WORKDAY(E18-1,1))-2)*$C$1</f>
        <v>2.3622685184818637E-2</v>
      </c>
      <c r="N18" s="9">
        <f>(WEEKDAY(D18,2)&lt;6)*($E$2-MAX(MIN(MOD(D18,1),$E$2),$E$1)+$F$1-MAX(MIN(MOD(D18,1),$F$1),$F$2))+(WEEKDAY(E18,2)&lt;6)*(MAX(MIN(MOD(E18,1),$E$2),$E$1)-$E$1+MAX(MIN(MOD(E18,1),$F$1),$F$2)-$F$2)+(NETWORKDAYS(D18,E18)-2)*$C$1</f>
        <v>2.3622685184818637E-2</v>
      </c>
      <c r="O18" s="43" t="str">
        <f t="shared" si="0"/>
        <v>Одинаковы</v>
      </c>
    </row>
    <row r="19" spans="1:15">
      <c r="A19" s="11">
        <v>2.6782407410792075E-2</v>
      </c>
      <c r="B19" s="7">
        <f ca="1">NETWORKDAYS(D19,IF(E19="",TODAY(),E19))</f>
        <v>1</v>
      </c>
      <c r="C19" s="4">
        <f ca="1">$C$1*B19</f>
        <v>0.33333333333333331</v>
      </c>
      <c r="D19" s="6">
        <v>41109.493368055555</v>
      </c>
      <c r="E19" s="6">
        <v>41109.520150462966</v>
      </c>
      <c r="F19" s="9">
        <f>MOD(D19,1)</f>
        <v>0.49336805555503815</v>
      </c>
      <c r="G19" s="9">
        <f>MOD(E19,1)</f>
        <v>0.52015046296583023</v>
      </c>
      <c r="H19" s="1">
        <f ca="1">C19-IF((OR(WEEKDAY(D19)=1,WEEKDAY(D19)=7)),0,(IF(MOD(D19,1)&lt;$E$1,0,(IF(AND($E$1&lt;MOD(D19,1),MOD(D19,1)&lt;$E$2),MOD(D19,1)-$E$1,(IF(AND($E$2&lt;MOD(D19,1),MOD(D19,1)&lt;$F$2),$E$2-$E$1,(IF(AND($F$2&lt;MOD(D19,1),MOD(D19,1)&lt;$F$1),$E$2-$E$1+MOD(D19,1)-$F$2,(IF(MOD(D19,1)&gt;$F$1,$C$1)))))))))))-IF((OR(WEEKDAY(IF(E19="",TODAY(),E19))=1,WEEKDAY(IF(E19="",TODAY(),E19))=7)),0,(IF(MOD(IF(E19="",TODAY(),E19),1)&lt;$E$1,$C$1,(IF(AND($E$1&lt;MOD(IF(E19="",TODAY(),E19),1),MOD(IF(E19="",TODAY(),E19),1)&lt;$E$2),$F$1-$F$2+$E$2-MOD(IF(E19="",TODAY(),E19),1),(IF(AND($E$2&lt;MOD(IF(E19="",TODAY(),E19),1),MOD(IF(E19="",TODAY(),E19),1)&lt;$F$2),$F$1-$F$2,(IF(AND($F$2&lt;MOD(IF(E19="",TODAY(),E19),1),MOD(IF(E19="",TODAY(),E19),1)&lt;$F$1),$F$1-MOD(IF(E19="",TODAY(),E19),1),(IF(MOD(IF(E19="",TODAY(),E19),1)&gt;$F$1,0)))))))))))</f>
        <v>6.6319444449618459E-3</v>
      </c>
      <c r="I19" s="1">
        <f ca="1">C19-(IF(F19&lt;$E$1,0,(IF(AND($E$1&lt;F19,F19&lt;$E$2),F19-$E$1,(IF(AND($E$2&lt;F19,F19&lt;$F$2),$E$2-$E$1,(IF(AND($F$2&lt;F19,F19&lt;$F$1),$E$2-$E$1+F19-$F$2,(IF(F19&gt;$F$1,$C$1))))))))))-(IF(G19&lt;$E$1,$C$1,(IF(AND($E$1&lt;G19,G19&lt;$E$2),$F$1-$F$2+$E$2-G19,(IF(AND($E$2&lt;G19,G19&lt;$F$2),$F$1-$F$2,(IF(AND($F$2&lt;G19,G19&lt;$F$1),$F$1-G19,(IF(G19&gt;$F$1,0))))))))))</f>
        <v>6.6319444449618459E-3</v>
      </c>
      <c r="J19" s="13">
        <f>WEEKDAY(D19,2)</f>
        <v>4</v>
      </c>
      <c r="K19" s="13">
        <f>WEEKDAY(E19,2)</f>
        <v>4</v>
      </c>
      <c r="M19" s="37">
        <f>(WEEKDAY(D19,2)&lt;6)*($E$2-MAX(MIN(MOD(D19,1),$E$2),$E$1)+$F$1-MAX(MIN(MOD(D19,1),$F$1),$F$2))+(WEEKDAY(E19,2)&lt;6)*(MAX(MIN(MOD(E19,1),$E$2),$E$1)-$E$1+MAX(MIN(MOD(E19,1),$F$1),$F$2)-$F$2)+(NETWORKDAYS(WORKDAY(D19+1,-1),WORKDAY(E19-1,1))-2)*$C$1</f>
        <v>6.6319444449619014E-3</v>
      </c>
      <c r="N19" s="9">
        <f>(WEEKDAY(D19,2)&lt;6)*($E$2-MAX(MIN(MOD(D19,1),$E$2),$E$1)+$F$1-MAX(MIN(MOD(D19,1),$F$1),$F$2))+(WEEKDAY(E19,2)&lt;6)*(MAX(MIN(MOD(E19,1),$E$2),$E$1)-$E$1+MAX(MIN(MOD(E19,1),$F$1),$F$2)-$F$2)+(NETWORKDAYS(D19,E19)-2)*$C$1</f>
        <v>6.6319444449619014E-3</v>
      </c>
      <c r="O19" s="43" t="str">
        <f t="shared" si="0"/>
        <v>Одинаковы</v>
      </c>
    </row>
    <row r="20" spans="1:15">
      <c r="A20" s="11">
        <v>2.7118055557366461E-2</v>
      </c>
      <c r="B20" s="7">
        <f ca="1">NETWORKDAYS(D20,IF(E20="",TODAY(),E20))</f>
        <v>1</v>
      </c>
      <c r="C20" s="4">
        <f ca="1">$C$1*B20</f>
        <v>0.33333333333333331</v>
      </c>
      <c r="D20" s="6">
        <v>41109.492812500001</v>
      </c>
      <c r="E20" s="6">
        <v>41109.519930555558</v>
      </c>
      <c r="F20" s="9">
        <f>MOD(D20,1)</f>
        <v>0.49281250000058208</v>
      </c>
      <c r="G20" s="9">
        <f>MOD(E20,1)</f>
        <v>0.51993055555794854</v>
      </c>
      <c r="H20" s="1">
        <f ca="1">C20-IF((OR(WEEKDAY(D20)=1,WEEKDAY(D20)=7)),0,(IF(MOD(D20,1)&lt;$E$1,0,(IF(AND($E$1&lt;MOD(D20,1),MOD(D20,1)&lt;$E$2),MOD(D20,1)-$E$1,(IF(AND($E$2&lt;MOD(D20,1),MOD(D20,1)&lt;$F$2),$E$2-$E$1,(IF(AND($F$2&lt;MOD(D20,1),MOD(D20,1)&lt;$F$1),$E$2-$E$1+MOD(D20,1)-$F$2,(IF(MOD(D20,1)&gt;$F$1,$C$1)))))))))))-IF((OR(WEEKDAY(IF(E20="",TODAY(),E20))=1,WEEKDAY(IF(E20="",TODAY(),E20))=7)),0,(IF(MOD(IF(E20="",TODAY(),E20),1)&lt;$E$1,$C$1,(IF(AND($E$1&lt;MOD(IF(E20="",TODAY(),E20),1),MOD(IF(E20="",TODAY(),E20),1)&lt;$E$2),$F$1-$F$2+$E$2-MOD(IF(E20="",TODAY(),E20),1),(IF(AND($E$2&lt;MOD(IF(E20="",TODAY(),E20),1),MOD(IF(E20="",TODAY(),E20),1)&lt;$F$2),$F$1-$F$2,(IF(AND($F$2&lt;MOD(IF(E20="",TODAY(),E20),1),MOD(IF(E20="",TODAY(),E20),1)&lt;$F$1),$F$1-MOD(IF(E20="",TODAY(),E20),1),(IF(MOD(IF(E20="",TODAY(),E20),1)&gt;$F$1,0)))))))))))</f>
        <v>7.1874999994179234E-3</v>
      </c>
      <c r="I20" s="1">
        <f ca="1">C20-(IF(F20&lt;$E$1,0,(IF(AND($E$1&lt;F20,F20&lt;$E$2),F20-$E$1,(IF(AND($E$2&lt;F20,F20&lt;$F$2),$E$2-$E$1,(IF(AND($F$2&lt;F20,F20&lt;$F$1),$E$2-$E$1+F20-$F$2,(IF(F20&gt;$F$1,$C$1))))))))))-(IF(G20&lt;$E$1,$C$1,(IF(AND($E$1&lt;G20,G20&lt;$E$2),$F$1-$F$2+$E$2-G20,(IF(AND($E$2&lt;G20,G20&lt;$F$2),$F$1-$F$2,(IF(AND($F$2&lt;G20,G20&lt;$F$1),$F$1-G20,(IF(G20&gt;$F$1,0))))))))))</f>
        <v>7.1874999994179234E-3</v>
      </c>
      <c r="J20" s="13">
        <f>WEEKDAY(D20,2)</f>
        <v>4</v>
      </c>
      <c r="K20" s="13">
        <f>WEEKDAY(E20,2)</f>
        <v>4</v>
      </c>
      <c r="M20" s="37">
        <f>(WEEKDAY(D20,2)&lt;6)*($E$2-MAX(MIN(MOD(D20,1),$E$2),$E$1)+$F$1-MAX(MIN(MOD(D20,1),$F$1),$F$2))+(WEEKDAY(E20,2)&lt;6)*(MAX(MIN(MOD(E20,1),$E$2),$E$1)-$E$1+MAX(MIN(MOD(E20,1),$F$1),$F$2)-$F$2)+(NETWORKDAYS(WORKDAY(D20+1,-1),WORKDAY(E20-1,1))-2)*$C$1</f>
        <v>7.1874999994179789E-3</v>
      </c>
      <c r="N20" s="9">
        <f>(WEEKDAY(D20,2)&lt;6)*($E$2-MAX(MIN(MOD(D20,1),$E$2),$E$1)+$F$1-MAX(MIN(MOD(D20,1),$F$1),$F$2))+(WEEKDAY(E20,2)&lt;6)*(MAX(MIN(MOD(E20,1),$E$2),$E$1)-$E$1+MAX(MIN(MOD(E20,1),$F$1),$F$2)-$F$2)+(NETWORKDAYS(D20,E20)-2)*$C$1</f>
        <v>7.1874999994179789E-3</v>
      </c>
      <c r="O20" s="43" t="str">
        <f t="shared" si="0"/>
        <v>Одинаковы</v>
      </c>
    </row>
    <row r="21" spans="1:15">
      <c r="A21" s="11">
        <v>3.7453703698702157E-2</v>
      </c>
      <c r="B21" s="7">
        <f ca="1">NETWORKDAYS(D21,IF(E21="",TODAY(),E21))</f>
        <v>1</v>
      </c>
      <c r="C21" s="4">
        <f ca="1">$C$1*B21</f>
        <v>0.33333333333333331</v>
      </c>
      <c r="D21" s="6">
        <v>41096.64402777778</v>
      </c>
      <c r="E21" s="6">
        <v>41096.681481481479</v>
      </c>
      <c r="F21" s="9">
        <f>MOD(D21,1)</f>
        <v>0.64402777778013842</v>
      </c>
      <c r="G21" s="9">
        <f>MOD(E21,1)</f>
        <v>0.68148148147884058</v>
      </c>
      <c r="H21" s="1">
        <f ca="1">C21-IF((OR(WEEKDAY(D21)=1,WEEKDAY(D21)=7)),0,(IF(MOD(D21,1)&lt;$E$1,0,(IF(AND($E$1&lt;MOD(D21,1),MOD(D21,1)&lt;$E$2),MOD(D21,1)-$E$1,(IF(AND($E$2&lt;MOD(D21,1),MOD(D21,1)&lt;$F$2),$E$2-$E$1,(IF(AND($F$2&lt;MOD(D21,1),MOD(D21,1)&lt;$F$1),$E$2-$E$1+MOD(D21,1)-$F$2,(IF(MOD(D21,1)&gt;$F$1,$C$1)))))))))))-IF((OR(WEEKDAY(IF(E21="",TODAY(),E21))=1,WEEKDAY(IF(E21="",TODAY(),E21))=7)),0,(IF(MOD(IF(E21="",TODAY(),E21),1)&lt;$E$1,$C$1,(IF(AND($E$1&lt;MOD(IF(E21="",TODAY(),E21),1),MOD(IF(E21="",TODAY(),E21),1)&lt;$E$2),$F$1-$F$2+$E$2-MOD(IF(E21="",TODAY(),E21),1),(IF(AND($E$2&lt;MOD(IF(E21="",TODAY(),E21),1),MOD(IF(E21="",TODAY(),E21),1)&lt;$F$2),$F$1-$F$2,(IF(AND($F$2&lt;MOD(IF(E21="",TODAY(),E21),1),MOD(IF(E21="",TODAY(),E21),1)&lt;$F$1),$F$1-MOD(IF(E21="",TODAY(),E21),1),(IF(MOD(IF(E21="",TODAY(),E21),1)&gt;$F$1,0)))))))))))</f>
        <v>3.7453703698702212E-2</v>
      </c>
      <c r="I21" s="1">
        <f ca="1">C21-(IF(F21&lt;$E$1,0,(IF(AND($E$1&lt;F21,F21&lt;$E$2),F21-$E$1,(IF(AND($E$2&lt;F21,F21&lt;$F$2),$E$2-$E$1,(IF(AND($F$2&lt;F21,F21&lt;$F$1),$E$2-$E$1+F21-$F$2,(IF(F21&gt;$F$1,$C$1))))))))))-(IF(G21&lt;$E$1,$C$1,(IF(AND($E$1&lt;G21,G21&lt;$E$2),$F$1-$F$2+$E$2-G21,(IF(AND($E$2&lt;G21,G21&lt;$F$2),$F$1-$F$2,(IF(AND($F$2&lt;G21,G21&lt;$F$1),$F$1-G21,(IF(G21&gt;$F$1,0))))))))))</f>
        <v>3.7453703698702212E-2</v>
      </c>
      <c r="J21" s="13">
        <f>WEEKDAY(D21,2)</f>
        <v>5</v>
      </c>
      <c r="K21" s="13">
        <f>WEEKDAY(E21,2)</f>
        <v>5</v>
      </c>
      <c r="M21" s="37">
        <f>(WEEKDAY(D21,2)&lt;6)*($E$2-MAX(MIN(MOD(D21,1),$E$2),$E$1)+$F$1-MAX(MIN(MOD(D21,1),$F$1),$F$2))+(WEEKDAY(E21,2)&lt;6)*(MAX(MIN(MOD(E21,1),$E$2),$E$1)-$E$1+MAX(MIN(MOD(E21,1),$F$1),$F$2)-$F$2)+(NETWORKDAYS(WORKDAY(D21+1,-1),WORKDAY(E21-1,1))-2)*$C$1</f>
        <v>3.7453703698702101E-2</v>
      </c>
      <c r="N21" s="9">
        <f>(WEEKDAY(D21,2)&lt;6)*($E$2-MAX(MIN(MOD(D21,1),$E$2),$E$1)+$F$1-MAX(MIN(MOD(D21,1),$F$1),$F$2))+(WEEKDAY(E21,2)&lt;6)*(MAX(MIN(MOD(E21,1),$E$2),$E$1)-$E$1+MAX(MIN(MOD(E21,1),$F$1),$F$2)-$F$2)+(NETWORKDAYS(D21,E21)-2)*$C$1</f>
        <v>3.7453703698702101E-2</v>
      </c>
      <c r="O21" s="43" t="str">
        <f t="shared" si="0"/>
        <v>Одинаковы</v>
      </c>
    </row>
    <row r="22" spans="1:15">
      <c r="A22" s="11">
        <v>3.8680555553582963E-2</v>
      </c>
      <c r="B22" s="7">
        <f ca="1">NETWORKDAYS(D22,IF(E22="",TODAY(),E22))</f>
        <v>1</v>
      </c>
      <c r="C22" s="4">
        <f ca="1">$C$1*B22</f>
        <v>0.33333333333333331</v>
      </c>
      <c r="D22" s="6">
        <v>41107.647638888891</v>
      </c>
      <c r="E22" s="6">
        <v>41107.686319444445</v>
      </c>
      <c r="F22" s="9">
        <f>MOD(D22,1)</f>
        <v>0.64763888889137888</v>
      </c>
      <c r="G22" s="9">
        <f>MOD(E22,1)</f>
        <v>0.68631944444496185</v>
      </c>
      <c r="H22" s="1">
        <f ca="1">C22-IF((OR(WEEKDAY(D22)=1,WEEKDAY(D22)=7)),0,(IF(MOD(D22,1)&lt;$E$1,0,(IF(AND($E$1&lt;MOD(D22,1),MOD(D22,1)&lt;$E$2),MOD(D22,1)-$E$1,(IF(AND($E$2&lt;MOD(D22,1),MOD(D22,1)&lt;$F$2),$E$2-$E$1,(IF(AND($F$2&lt;MOD(D22,1),MOD(D22,1)&lt;$F$1),$E$2-$E$1+MOD(D22,1)-$F$2,(IF(MOD(D22,1)&gt;$F$1,$C$1)))))))))))-IF((OR(WEEKDAY(IF(E22="",TODAY(),E22))=1,WEEKDAY(IF(E22="",TODAY(),E22))=7)),0,(IF(MOD(IF(E22="",TODAY(),E22),1)&lt;$E$1,$C$1,(IF(AND($E$1&lt;MOD(IF(E22="",TODAY(),E22),1),MOD(IF(E22="",TODAY(),E22),1)&lt;$E$2),$F$1-$F$2+$E$2-MOD(IF(E22="",TODAY(),E22),1),(IF(AND($E$2&lt;MOD(IF(E22="",TODAY(),E22),1),MOD(IF(E22="",TODAY(),E22),1)&lt;$F$2),$F$1-$F$2,(IF(AND($F$2&lt;MOD(IF(E22="",TODAY(),E22),1),MOD(IF(E22="",TODAY(),E22),1)&lt;$F$1),$F$1-MOD(IF(E22="",TODAY(),E22),1),(IF(MOD(IF(E22="",TODAY(),E22),1)&gt;$F$1,0)))))))))))</f>
        <v>3.8680555553583018E-2</v>
      </c>
      <c r="I22" s="1">
        <f ca="1">C22-(IF(F22&lt;$E$1,0,(IF(AND($E$1&lt;F22,F22&lt;$E$2),F22-$E$1,(IF(AND($E$2&lt;F22,F22&lt;$F$2),$E$2-$E$1,(IF(AND($F$2&lt;F22,F22&lt;$F$1),$E$2-$E$1+F22-$F$2,(IF(F22&gt;$F$1,$C$1))))))))))-(IF(G22&lt;$E$1,$C$1,(IF(AND($E$1&lt;G22,G22&lt;$E$2),$F$1-$F$2+$E$2-G22,(IF(AND($E$2&lt;G22,G22&lt;$F$2),$F$1-$F$2,(IF(AND($F$2&lt;G22,G22&lt;$F$1),$F$1-G22,(IF(G22&gt;$F$1,0))))))))))</f>
        <v>3.8680555553583018E-2</v>
      </c>
      <c r="J22" s="13">
        <f>WEEKDAY(D22,2)</f>
        <v>2</v>
      </c>
      <c r="K22" s="13">
        <f>WEEKDAY(E22,2)</f>
        <v>2</v>
      </c>
      <c r="M22" s="37">
        <f>(WEEKDAY(D22,2)&lt;6)*($E$2-MAX(MIN(MOD(D22,1),$E$2),$E$1)+$F$1-MAX(MIN(MOD(D22,1),$F$1),$F$2))+(WEEKDAY(E22,2)&lt;6)*(MAX(MIN(MOD(E22,1),$E$2),$E$1)-$E$1+MAX(MIN(MOD(E22,1),$F$1),$F$2)-$F$2)+(NETWORKDAYS(WORKDAY(D22+1,-1),WORKDAY(E22-1,1))-2)*$C$1</f>
        <v>3.8680555553582907E-2</v>
      </c>
      <c r="N22" s="9">
        <f>(WEEKDAY(D22,2)&lt;6)*($E$2-MAX(MIN(MOD(D22,1),$E$2),$E$1)+$F$1-MAX(MIN(MOD(D22,1),$F$1),$F$2))+(WEEKDAY(E22,2)&lt;6)*(MAX(MIN(MOD(E22,1),$E$2),$E$1)-$E$1+MAX(MIN(MOD(E22,1),$F$1),$F$2)-$F$2)+(NETWORKDAYS(D22,E22)-2)*$C$1</f>
        <v>3.8680555553582907E-2</v>
      </c>
      <c r="O22" s="43" t="str">
        <f t="shared" si="0"/>
        <v>Одинаковы</v>
      </c>
    </row>
    <row r="23" spans="1:15">
      <c r="A23" s="11">
        <v>4.3969907404971309E-2</v>
      </c>
      <c r="B23" s="7">
        <f ca="1">NETWORKDAYS(D23,IF(E23="",TODAY(),E23))</f>
        <v>1</v>
      </c>
      <c r="C23" s="4">
        <f ca="1">$C$1*B23</f>
        <v>0.33333333333333331</v>
      </c>
      <c r="D23" s="6">
        <v>41109.462222222224</v>
      </c>
      <c r="E23" s="6">
        <v>41109.506192129629</v>
      </c>
      <c r="F23" s="9">
        <f>MOD(D23,1)</f>
        <v>0.46222222222422715</v>
      </c>
      <c r="G23" s="9">
        <f>MOD(E23,1)</f>
        <v>0.50619212962919846</v>
      </c>
      <c r="H23" s="1">
        <f ca="1">C23-IF((OR(WEEKDAY(D23)=1,WEEKDAY(D23)=7)),0,(IF(MOD(D23,1)&lt;$E$1,0,(IF(AND($E$1&lt;MOD(D23,1),MOD(D23,1)&lt;$E$2),MOD(D23,1)-$E$1,(IF(AND($E$2&lt;MOD(D23,1),MOD(D23,1)&lt;$F$2),$E$2-$E$1,(IF(AND($F$2&lt;MOD(D23,1),MOD(D23,1)&lt;$F$1),$E$2-$E$1+MOD(D23,1)-$F$2,(IF(MOD(D23,1)&gt;$F$1,$C$1)))))))))))-IF((OR(WEEKDAY(IF(E23="",TODAY(),E23))=1,WEEKDAY(IF(E23="",TODAY(),E23))=7)),0,(IF(MOD(IF(E23="",TODAY(),E23),1)&lt;$E$1,$C$1,(IF(AND($E$1&lt;MOD(IF(E23="",TODAY(),E23),1),MOD(IF(E23="",TODAY(),E23),1)&lt;$E$2),$F$1-$F$2+$E$2-MOD(IF(E23="",TODAY(),E23),1),(IF(AND($E$2&lt;MOD(IF(E23="",TODAY(),E23),1),MOD(IF(E23="",TODAY(),E23),1)&lt;$F$2),$F$1-$F$2,(IF(AND($F$2&lt;MOD(IF(E23="",TODAY(),E23),1),MOD(IF(E23="",TODAY(),E23),1)&lt;$F$1),$F$1-MOD(IF(E23="",TODAY(),E23),1),(IF(MOD(IF(E23="",TODAY(),E23),1)&gt;$F$1,0)))))))))))</f>
        <v>3.7777777775772847E-2</v>
      </c>
      <c r="I23" s="1">
        <f ca="1">C23-(IF(F23&lt;$E$1,0,(IF(AND($E$1&lt;F23,F23&lt;$E$2),F23-$E$1,(IF(AND($E$2&lt;F23,F23&lt;$F$2),$E$2-$E$1,(IF(AND($F$2&lt;F23,F23&lt;$F$1),$E$2-$E$1+F23-$F$2,(IF(F23&gt;$F$1,$C$1))))))))))-(IF(G23&lt;$E$1,$C$1,(IF(AND($E$1&lt;G23,G23&lt;$E$2),$F$1-$F$2+$E$2-G23,(IF(AND($E$2&lt;G23,G23&lt;$F$2),$F$1-$F$2,(IF(AND($F$2&lt;G23,G23&lt;$F$1),$F$1-G23,(IF(G23&gt;$F$1,0))))))))))</f>
        <v>3.7777777775772847E-2</v>
      </c>
      <c r="J23" s="13">
        <f>WEEKDAY(D23,2)</f>
        <v>4</v>
      </c>
      <c r="K23" s="13">
        <f>WEEKDAY(E23,2)</f>
        <v>4</v>
      </c>
      <c r="M23" s="37">
        <f>(WEEKDAY(D23,2)&lt;6)*($E$2-MAX(MIN(MOD(D23,1),$E$2),$E$1)+$F$1-MAX(MIN(MOD(D23,1),$F$1),$F$2))+(WEEKDAY(E23,2)&lt;6)*(MAX(MIN(MOD(E23,1),$E$2),$E$1)-$E$1+MAX(MIN(MOD(E23,1),$F$1),$F$2)-$F$2)+(NETWORKDAYS(WORKDAY(D23+1,-1),WORKDAY(E23-1,1))-2)*$C$1</f>
        <v>3.7777777775772903E-2</v>
      </c>
      <c r="N23" s="9">
        <f>(WEEKDAY(D23,2)&lt;6)*($E$2-MAX(MIN(MOD(D23,1),$E$2),$E$1)+$F$1-MAX(MIN(MOD(D23,1),$F$1),$F$2))+(WEEKDAY(E23,2)&lt;6)*(MAX(MIN(MOD(E23,1),$E$2),$E$1)-$E$1+MAX(MIN(MOD(E23,1),$F$1),$F$2)-$F$2)+(NETWORKDAYS(D23,E23)-2)*$C$1</f>
        <v>3.7777777775772903E-2</v>
      </c>
      <c r="O23" s="43" t="str">
        <f t="shared" si="0"/>
        <v>Одинаковы</v>
      </c>
    </row>
    <row r="24" spans="1:15">
      <c r="A24" s="11">
        <v>4.4189814812853001E-2</v>
      </c>
      <c r="B24" s="7">
        <f ca="1">NETWORKDAYS(D24,IF(E24="",TODAY(),E24))</f>
        <v>1</v>
      </c>
      <c r="C24" s="4">
        <f ca="1">$C$1*B24</f>
        <v>0.33333333333333331</v>
      </c>
      <c r="D24" s="6">
        <v>41100.667962962965</v>
      </c>
      <c r="E24" s="6">
        <v>41100.712152777778</v>
      </c>
      <c r="F24" s="9">
        <f>MOD(D24,1)</f>
        <v>0.66796296296524815</v>
      </c>
      <c r="G24" s="9">
        <f>MOD(E24,1)</f>
        <v>0.71215277777810115</v>
      </c>
      <c r="H24" s="1">
        <f ca="1">C24-IF((OR(WEEKDAY(D24)=1,WEEKDAY(D24)=7)),0,(IF(MOD(D24,1)&lt;$E$1,0,(IF(AND($E$1&lt;MOD(D24,1),MOD(D24,1)&lt;$E$2),MOD(D24,1)-$E$1,(IF(AND($E$2&lt;MOD(D24,1),MOD(D24,1)&lt;$F$2),$E$2-$E$1,(IF(AND($F$2&lt;MOD(D24,1),MOD(D24,1)&lt;$F$1),$E$2-$E$1+MOD(D24,1)-$F$2,(IF(MOD(D24,1)&gt;$F$1,$C$1)))))))))))-IF((OR(WEEKDAY(IF(E24="",TODAY(),E24))=1,WEEKDAY(IF(E24="",TODAY(),E24))=7)),0,(IF(MOD(IF(E24="",TODAY(),E24),1)&lt;$E$1,$C$1,(IF(AND($E$1&lt;MOD(IF(E24="",TODAY(),E24),1),MOD(IF(E24="",TODAY(),E24),1)&lt;$E$2),$F$1-$F$2+$E$2-MOD(IF(E24="",TODAY(),E24),1),(IF(AND($E$2&lt;MOD(IF(E24="",TODAY(),E24),1),MOD(IF(E24="",TODAY(),E24),1)&lt;$F$2),$F$1-$F$2,(IF(AND($F$2&lt;MOD(IF(E24="",TODAY(),E24),1),MOD(IF(E24="",TODAY(),E24),1)&lt;$F$1),$F$1-MOD(IF(E24="",TODAY(),E24),1),(IF(MOD(IF(E24="",TODAY(),E24),1)&gt;$F$1,0)))))))))))</f>
        <v>4.4189814812853057E-2</v>
      </c>
      <c r="I24" s="1">
        <f ca="1">C24-(IF(F24&lt;$E$1,0,(IF(AND($E$1&lt;F24,F24&lt;$E$2),F24-$E$1,(IF(AND($E$2&lt;F24,F24&lt;$F$2),$E$2-$E$1,(IF(AND($F$2&lt;F24,F24&lt;$F$1),$E$2-$E$1+F24-$F$2,(IF(F24&gt;$F$1,$C$1))))))))))-(IF(G24&lt;$E$1,$C$1,(IF(AND($E$1&lt;G24,G24&lt;$E$2),$F$1-$F$2+$E$2-G24,(IF(AND($E$2&lt;G24,G24&lt;$F$2),$F$1-$F$2,(IF(AND($F$2&lt;G24,G24&lt;$F$1),$F$1-G24,(IF(G24&gt;$F$1,0))))))))))</f>
        <v>4.4189814812853057E-2</v>
      </c>
      <c r="J24" s="13">
        <f>WEEKDAY(D24,2)</f>
        <v>2</v>
      </c>
      <c r="K24" s="13">
        <f>WEEKDAY(E24,2)</f>
        <v>2</v>
      </c>
      <c r="M24" s="37">
        <f>(WEEKDAY(D24,2)&lt;6)*($E$2-MAX(MIN(MOD(D24,1),$E$2),$E$1)+$F$1-MAX(MIN(MOD(D24,1),$F$1),$F$2))+(WEEKDAY(E24,2)&lt;6)*(MAX(MIN(MOD(E24,1),$E$2),$E$1)-$E$1+MAX(MIN(MOD(E24,1),$F$1),$F$2)-$F$2)+(NETWORKDAYS(WORKDAY(D24+1,-1),WORKDAY(E24-1,1))-2)*$C$1</f>
        <v>4.4189814812852946E-2</v>
      </c>
      <c r="N24" s="9">
        <f>(WEEKDAY(D24,2)&lt;6)*($E$2-MAX(MIN(MOD(D24,1),$E$2),$E$1)+$F$1-MAX(MIN(MOD(D24,1),$F$1),$F$2))+(WEEKDAY(E24,2)&lt;6)*(MAX(MIN(MOD(E24,1),$E$2),$E$1)-$E$1+MAX(MIN(MOD(E24,1),$F$1),$F$2)-$F$2)+(NETWORKDAYS(D24,E24)-2)*$C$1</f>
        <v>4.4189814812852946E-2</v>
      </c>
      <c r="O24" s="43" t="str">
        <f t="shared" si="0"/>
        <v>Одинаковы</v>
      </c>
    </row>
    <row r="25" spans="1:15">
      <c r="A25" s="11">
        <v>4.5868055553000886E-2</v>
      </c>
      <c r="B25" s="7">
        <f ca="1">NETWORKDAYS(D25,IF(E25="",TODAY(),E25))</f>
        <v>1</v>
      </c>
      <c r="C25" s="4">
        <f ca="1">$C$1*B25</f>
        <v>0.33333333333333331</v>
      </c>
      <c r="D25" s="6">
        <v>41103.413819444446</v>
      </c>
      <c r="E25" s="6">
        <v>41103.459687499999</v>
      </c>
      <c r="F25" s="9">
        <f>MOD(D25,1)</f>
        <v>0.41381944444583496</v>
      </c>
      <c r="G25" s="9">
        <f>MOD(E25,1)</f>
        <v>0.45968749999883585</v>
      </c>
      <c r="H25" s="1">
        <f ca="1">C25-IF((OR(WEEKDAY(D25)=1,WEEKDAY(D25)=7)),0,(IF(MOD(D25,1)&lt;$E$1,0,(IF(AND($E$1&lt;MOD(D25,1),MOD(D25,1)&lt;$E$2),MOD(D25,1)-$E$1,(IF(AND($E$2&lt;MOD(D25,1),MOD(D25,1)&lt;$F$2),$E$2-$E$1,(IF(AND($F$2&lt;MOD(D25,1),MOD(D25,1)&lt;$F$1),$E$2-$E$1+MOD(D25,1)-$F$2,(IF(MOD(D25,1)&gt;$F$1,$C$1)))))))))))-IF((OR(WEEKDAY(IF(E25="",TODAY(),E25))=1,WEEKDAY(IF(E25="",TODAY(),E25))=7)),0,(IF(MOD(IF(E25="",TODAY(),E25),1)&lt;$E$1,$C$1,(IF(AND($E$1&lt;MOD(IF(E25="",TODAY(),E25),1),MOD(IF(E25="",TODAY(),E25),1)&lt;$E$2),$F$1-$F$2+$E$2-MOD(IF(E25="",TODAY(),E25),1),(IF(AND($E$2&lt;MOD(IF(E25="",TODAY(),E25),1),MOD(IF(E25="",TODAY(),E25),1)&lt;$F$2),$F$1-$F$2,(IF(AND($F$2&lt;MOD(IF(E25="",TODAY(),E25),1),MOD(IF(E25="",TODAY(),E25),1)&lt;$F$1),$F$1-MOD(IF(E25="",TODAY(),E25),1),(IF(MOD(IF(E25="",TODAY(),E25),1)&gt;$F$1,0)))))))))))</f>
        <v>4.5868055553000886E-2</v>
      </c>
      <c r="I25" s="1">
        <f ca="1">C25-(IF(F25&lt;$E$1,0,(IF(AND($E$1&lt;F25,F25&lt;$E$2),F25-$E$1,(IF(AND($E$2&lt;F25,F25&lt;$F$2),$E$2-$E$1,(IF(AND($F$2&lt;F25,F25&lt;$F$1),$E$2-$E$1+F25-$F$2,(IF(F25&gt;$F$1,$C$1))))))))))-(IF(G25&lt;$E$1,$C$1,(IF(AND($E$1&lt;G25,G25&lt;$E$2),$F$1-$F$2+$E$2-G25,(IF(AND($E$2&lt;G25,G25&lt;$F$2),$F$1-$F$2,(IF(AND($F$2&lt;G25,G25&lt;$F$1),$F$1-G25,(IF(G25&gt;$F$1,0))))))))))</f>
        <v>4.5868055553000886E-2</v>
      </c>
      <c r="J25" s="13">
        <f>WEEKDAY(D25,2)</f>
        <v>5</v>
      </c>
      <c r="K25" s="13">
        <f>WEEKDAY(E25,2)</f>
        <v>5</v>
      </c>
      <c r="M25" s="37">
        <f>(WEEKDAY(D25,2)&lt;6)*($E$2-MAX(MIN(MOD(D25,1),$E$2),$E$1)+$F$1-MAX(MIN(MOD(D25,1),$F$1),$F$2))+(WEEKDAY(E25,2)&lt;6)*(MAX(MIN(MOD(E25,1),$E$2),$E$1)-$E$1+MAX(MIN(MOD(E25,1),$F$1),$F$2)-$F$2)+(NETWORKDAYS(WORKDAY(D25+1,-1),WORKDAY(E25-1,1))-2)*$C$1</f>
        <v>4.5868055553000942E-2</v>
      </c>
      <c r="N25" s="9">
        <f>(WEEKDAY(D25,2)&lt;6)*($E$2-MAX(MIN(MOD(D25,1),$E$2),$E$1)+$F$1-MAX(MIN(MOD(D25,1),$F$1),$F$2))+(WEEKDAY(E25,2)&lt;6)*(MAX(MIN(MOD(E25,1),$E$2),$E$1)-$E$1+MAX(MIN(MOD(E25,1),$F$1),$F$2)-$F$2)+(NETWORKDAYS(D25,E25)-2)*$C$1</f>
        <v>4.5868055553000942E-2</v>
      </c>
      <c r="O25" s="43" t="str">
        <f t="shared" si="0"/>
        <v>Одинаковы</v>
      </c>
    </row>
    <row r="26" spans="1:15">
      <c r="A26" s="11">
        <v>4.670138889196096E-2</v>
      </c>
      <c r="B26" s="7">
        <f ca="1">NETWORKDAYS(D26,IF(E26="",TODAY(),E26))</f>
        <v>1</v>
      </c>
      <c r="C26" s="4">
        <f ca="1">$C$1*B26</f>
        <v>0.33333333333333331</v>
      </c>
      <c r="D26" s="6">
        <v>41100.501076388886</v>
      </c>
      <c r="E26" s="6">
        <v>41100.547777777778</v>
      </c>
      <c r="F26" s="9">
        <f>MOD(D26,1)</f>
        <v>0.50107638888584916</v>
      </c>
      <c r="G26" s="9">
        <f>MOD(E26,1)</f>
        <v>0.54777777777781012</v>
      </c>
      <c r="H26" s="1">
        <f ca="1">C26-IF((OR(WEEKDAY(D26)=1,WEEKDAY(D26)=7)),0,(IF(MOD(D26,1)&lt;$E$1,0,(IF(AND($E$1&lt;MOD(D26,1),MOD(D26,1)&lt;$E$2),MOD(D26,1)-$E$1,(IF(AND($E$2&lt;MOD(D26,1),MOD(D26,1)&lt;$F$2),$E$2-$E$1,(IF(AND($F$2&lt;MOD(D26,1),MOD(D26,1)&lt;$F$1),$E$2-$E$1+MOD(D26,1)-$F$2,(IF(MOD(D26,1)&gt;$F$1,$C$1)))))))))))-IF((OR(WEEKDAY(IF(E26="",TODAY(),E26))=1,WEEKDAY(IF(E26="",TODAY(),E26))=7)),0,(IF(MOD(IF(E26="",TODAY(),E26),1)&lt;$E$1,$C$1,(IF(AND($E$1&lt;MOD(IF(E26="",TODAY(),E26),1),MOD(IF(E26="",TODAY(),E26),1)&lt;$E$2),$F$1-$F$2+$E$2-MOD(IF(E26="",TODAY(),E26),1),(IF(AND($E$2&lt;MOD(IF(E26="",TODAY(),E26),1),MOD(IF(E26="",TODAY(),E26),1)&lt;$F$2),$F$1-$F$2,(IF(AND($F$2&lt;MOD(IF(E26="",TODAY(),E26),1),MOD(IF(E26="",TODAY(),E26),1)&lt;$F$1),$F$1-MOD(IF(E26="",TODAY(),E26),1),(IF(MOD(IF(E26="",TODAY(),E26),1)&gt;$F$1,0)))))))))))</f>
        <v>6.1111111111434857E-3</v>
      </c>
      <c r="I26" s="1">
        <f ca="1">C26-(IF(F26&lt;$E$1,0,(IF(AND($E$1&lt;F26,F26&lt;$E$2),F26-$E$1,(IF(AND($E$2&lt;F26,F26&lt;$F$2),$E$2-$E$1,(IF(AND($F$2&lt;F26,F26&lt;$F$1),$E$2-$E$1+F26-$F$2,(IF(F26&gt;$F$1,$C$1))))))))))-(IF(G26&lt;$E$1,$C$1,(IF(AND($E$1&lt;G26,G26&lt;$E$2),$F$1-$F$2+$E$2-G26,(IF(AND($E$2&lt;G26,G26&lt;$F$2),$F$1-$F$2,(IF(AND($F$2&lt;G26,G26&lt;$F$1),$F$1-G26,(IF(G26&gt;$F$1,0))))))))))</f>
        <v>6.1111111111434857E-3</v>
      </c>
      <c r="J26" s="13">
        <f>WEEKDAY(D26,2)</f>
        <v>2</v>
      </c>
      <c r="K26" s="13">
        <f>WEEKDAY(E26,2)</f>
        <v>2</v>
      </c>
      <c r="M26" s="37">
        <f>(WEEKDAY(D26,2)&lt;6)*($E$2-MAX(MIN(MOD(D26,1),$E$2),$E$1)+$F$1-MAX(MIN(MOD(D26,1),$F$1),$F$2))+(WEEKDAY(E26,2)&lt;6)*(MAX(MIN(MOD(E26,1),$E$2),$E$1)-$E$1+MAX(MIN(MOD(E26,1),$F$1),$F$2)-$F$2)+(NETWORKDAYS(WORKDAY(D26+1,-1),WORKDAY(E26-1,1))-2)*$C$1</f>
        <v>6.1111111111434302E-3</v>
      </c>
      <c r="N26" s="9">
        <f>(WEEKDAY(D26,2)&lt;6)*($E$2-MAX(MIN(MOD(D26,1),$E$2),$E$1)+$F$1-MAX(MIN(MOD(D26,1),$F$1),$F$2))+(WEEKDAY(E26,2)&lt;6)*(MAX(MIN(MOD(E26,1),$E$2),$E$1)-$E$1+MAX(MIN(MOD(E26,1),$F$1),$F$2)-$F$2)+(NETWORKDAYS(D26,E26)-2)*$C$1</f>
        <v>6.1111111111434302E-3</v>
      </c>
      <c r="O26" s="43" t="str">
        <f t="shared" si="0"/>
        <v>Одинаковы</v>
      </c>
    </row>
    <row r="27" spans="1:15">
      <c r="A27" s="11">
        <v>4.6886574076779652E-2</v>
      </c>
      <c r="B27" s="7">
        <f ca="1">NETWORKDAYS(D27,IF(E27="",TODAY(),E27))</f>
        <v>1</v>
      </c>
      <c r="C27" s="4">
        <f ca="1">$C$1*B27</f>
        <v>0.33333333333333331</v>
      </c>
      <c r="D27" s="6">
        <v>41099.579513888886</v>
      </c>
      <c r="E27" s="6">
        <v>41099.626400462963</v>
      </c>
      <c r="F27" s="9">
        <f>MOD(D27,1)</f>
        <v>0.57951388888614019</v>
      </c>
      <c r="G27" s="9">
        <f>MOD(E27,1)</f>
        <v>0.62640046296291985</v>
      </c>
      <c r="H27" s="1">
        <f ca="1">C27-IF((OR(WEEKDAY(D27)=1,WEEKDAY(D27)=7)),0,(IF(MOD(D27,1)&lt;$E$1,0,(IF(AND($E$1&lt;MOD(D27,1),MOD(D27,1)&lt;$E$2),MOD(D27,1)-$E$1,(IF(AND($E$2&lt;MOD(D27,1),MOD(D27,1)&lt;$F$2),$E$2-$E$1,(IF(AND($F$2&lt;MOD(D27,1),MOD(D27,1)&lt;$F$1),$E$2-$E$1+MOD(D27,1)-$F$2,(IF(MOD(D27,1)&gt;$F$1,$C$1)))))))))))-IF((OR(WEEKDAY(IF(E27="",TODAY(),E27))=1,WEEKDAY(IF(E27="",TODAY(),E27))=7)),0,(IF(MOD(IF(E27="",TODAY(),E27),1)&lt;$E$1,$C$1,(IF(AND($E$1&lt;MOD(IF(E27="",TODAY(),E27),1),MOD(IF(E27="",TODAY(),E27),1)&lt;$E$2),$F$1-$F$2+$E$2-MOD(IF(E27="",TODAY(),E27),1),(IF(AND($E$2&lt;MOD(IF(E27="",TODAY(),E27),1),MOD(IF(E27="",TODAY(),E27),1)&lt;$F$2),$F$1-$F$2,(IF(AND($F$2&lt;MOD(IF(E27="",TODAY(),E27),1),MOD(IF(E27="",TODAY(),E27),1)&lt;$F$1),$F$1-MOD(IF(E27="",TODAY(),E27),1),(IF(MOD(IF(E27="",TODAY(),E27),1)&gt;$F$1,0)))))))))))</f>
        <v>4.6886574076779708E-2</v>
      </c>
      <c r="I27" s="1">
        <f ca="1">C27-(IF(F27&lt;$E$1,0,(IF(AND($E$1&lt;F27,F27&lt;$E$2),F27-$E$1,(IF(AND($E$2&lt;F27,F27&lt;$F$2),$E$2-$E$1,(IF(AND($F$2&lt;F27,F27&lt;$F$1),$E$2-$E$1+F27-$F$2,(IF(F27&gt;$F$1,$C$1))))))))))-(IF(G27&lt;$E$1,$C$1,(IF(AND($E$1&lt;G27,G27&lt;$E$2),$F$1-$F$2+$E$2-G27,(IF(AND($E$2&lt;G27,G27&lt;$F$2),$F$1-$F$2,(IF(AND($F$2&lt;G27,G27&lt;$F$1),$F$1-G27,(IF(G27&gt;$F$1,0))))))))))</f>
        <v>4.6886574076779708E-2</v>
      </c>
      <c r="J27" s="13">
        <f>WEEKDAY(D27,2)</f>
        <v>1</v>
      </c>
      <c r="K27" s="13">
        <f>WEEKDAY(E27,2)</f>
        <v>1</v>
      </c>
      <c r="M27" s="37">
        <f>(WEEKDAY(D27,2)&lt;6)*($E$2-MAX(MIN(MOD(D27,1),$E$2),$E$1)+$F$1-MAX(MIN(MOD(D27,1),$F$1),$F$2))+(WEEKDAY(E27,2)&lt;6)*(MAX(MIN(MOD(E27,1),$E$2),$E$1)-$E$1+MAX(MIN(MOD(E27,1),$F$1),$F$2)-$F$2)+(NETWORKDAYS(WORKDAY(D27+1,-1),WORKDAY(E27-1,1))-2)*$C$1</f>
        <v>4.6886574076779597E-2</v>
      </c>
      <c r="N27" s="9">
        <f>(WEEKDAY(D27,2)&lt;6)*($E$2-MAX(MIN(MOD(D27,1),$E$2),$E$1)+$F$1-MAX(MIN(MOD(D27,1),$F$1),$F$2))+(WEEKDAY(E27,2)&lt;6)*(MAX(MIN(MOD(E27,1),$E$2),$E$1)-$E$1+MAX(MIN(MOD(E27,1),$F$1),$F$2)-$F$2)+(NETWORKDAYS(D27,E27)-2)*$C$1</f>
        <v>4.6886574076779597E-2</v>
      </c>
      <c r="O27" s="43" t="str">
        <f t="shared" si="0"/>
        <v>Одинаковы</v>
      </c>
    </row>
    <row r="28" spans="1:15">
      <c r="A28" s="11">
        <v>4.962962962599704E-2</v>
      </c>
      <c r="B28" s="7">
        <f ca="1">NETWORKDAYS(D28,IF(E28="",TODAY(),E28))</f>
        <v>1</v>
      </c>
      <c r="C28" s="4">
        <f ca="1">$C$1*B28</f>
        <v>0.33333333333333331</v>
      </c>
      <c r="D28" s="6">
        <v>41101.468391203707</v>
      </c>
      <c r="E28" s="6">
        <v>41101.518020833333</v>
      </c>
      <c r="F28" s="9">
        <f>MOD(D28,1)</f>
        <v>0.46839120370714227</v>
      </c>
      <c r="G28" s="9">
        <f>MOD(E28,1)</f>
        <v>0.51802083333313931</v>
      </c>
      <c r="H28" s="1">
        <f ca="1">C28-IF((OR(WEEKDAY(D28)=1,WEEKDAY(D28)=7)),0,(IF(MOD(D28,1)&lt;$E$1,0,(IF(AND($E$1&lt;MOD(D28,1),MOD(D28,1)&lt;$E$2),MOD(D28,1)-$E$1,(IF(AND($E$2&lt;MOD(D28,1),MOD(D28,1)&lt;$F$2),$E$2-$E$1,(IF(AND($F$2&lt;MOD(D28,1),MOD(D28,1)&lt;$F$1),$E$2-$E$1+MOD(D28,1)-$F$2,(IF(MOD(D28,1)&gt;$F$1,$C$1)))))))))))-IF((OR(WEEKDAY(IF(E28="",TODAY(),E28))=1,WEEKDAY(IF(E28="",TODAY(),E28))=7)),0,(IF(MOD(IF(E28="",TODAY(),E28),1)&lt;$E$1,$C$1,(IF(AND($E$1&lt;MOD(IF(E28="",TODAY(),E28),1),MOD(IF(E28="",TODAY(),E28),1)&lt;$E$2),$F$1-$F$2+$E$2-MOD(IF(E28="",TODAY(),E28),1),(IF(AND($E$2&lt;MOD(IF(E28="",TODAY(),E28),1),MOD(IF(E28="",TODAY(),E28),1)&lt;$F$2),$F$1-$F$2,(IF(AND($F$2&lt;MOD(IF(E28="",TODAY(),E28),1),MOD(IF(E28="",TODAY(),E28),1)&lt;$F$1),$F$1-MOD(IF(E28="",TODAY(),E28),1),(IF(MOD(IF(E28="",TODAY(),E28),1)&gt;$F$1,0)))))))))))</f>
        <v>3.1608796292857733E-2</v>
      </c>
      <c r="I28" s="1">
        <f ca="1">C28-(IF(F28&lt;$E$1,0,(IF(AND($E$1&lt;F28,F28&lt;$E$2),F28-$E$1,(IF(AND($E$2&lt;F28,F28&lt;$F$2),$E$2-$E$1,(IF(AND($F$2&lt;F28,F28&lt;$F$1),$E$2-$E$1+F28-$F$2,(IF(F28&gt;$F$1,$C$1))))))))))-(IF(G28&lt;$E$1,$C$1,(IF(AND($E$1&lt;G28,G28&lt;$E$2),$F$1-$F$2+$E$2-G28,(IF(AND($E$2&lt;G28,G28&lt;$F$2),$F$1-$F$2,(IF(AND($F$2&lt;G28,G28&lt;$F$1),$F$1-G28,(IF(G28&gt;$F$1,0))))))))))</f>
        <v>3.1608796292857733E-2</v>
      </c>
      <c r="J28" s="13">
        <f>WEEKDAY(D28,2)</f>
        <v>3</v>
      </c>
      <c r="K28" s="13">
        <f>WEEKDAY(E28,2)</f>
        <v>3</v>
      </c>
      <c r="M28" s="37">
        <f>(WEEKDAY(D28,2)&lt;6)*($E$2-MAX(MIN(MOD(D28,1),$E$2),$E$1)+$F$1-MAX(MIN(MOD(D28,1),$F$1),$F$2))+(WEEKDAY(E28,2)&lt;6)*(MAX(MIN(MOD(E28,1),$E$2),$E$1)-$E$1+MAX(MIN(MOD(E28,1),$F$1),$F$2)-$F$2)+(NETWORKDAYS(WORKDAY(D28+1,-1),WORKDAY(E28-1,1))-2)*$C$1</f>
        <v>3.1608796292857788E-2</v>
      </c>
      <c r="N28" s="9">
        <f>(WEEKDAY(D28,2)&lt;6)*($E$2-MAX(MIN(MOD(D28,1),$E$2),$E$1)+$F$1-MAX(MIN(MOD(D28,1),$F$1),$F$2))+(WEEKDAY(E28,2)&lt;6)*(MAX(MIN(MOD(E28,1),$E$2),$E$1)-$E$1+MAX(MIN(MOD(E28,1),$F$1),$F$2)-$F$2)+(NETWORKDAYS(D28,E28)-2)*$C$1</f>
        <v>3.1608796292857788E-2</v>
      </c>
      <c r="O28" s="43" t="str">
        <f t="shared" si="0"/>
        <v>Одинаковы</v>
      </c>
    </row>
    <row r="29" spans="1:15">
      <c r="A29" s="11">
        <v>4.9918981487280689E-2</v>
      </c>
      <c r="B29" s="7">
        <f ca="1">NETWORKDAYS(D29,IF(E29="",TODAY(),E29))</f>
        <v>1</v>
      </c>
      <c r="C29" s="4">
        <f ca="1">$C$1*B29</f>
        <v>0.33333333333333331</v>
      </c>
      <c r="D29" s="6">
        <v>41094.41915509259</v>
      </c>
      <c r="E29" s="6">
        <v>41094.469074074077</v>
      </c>
      <c r="F29" s="9">
        <f>MOD(D29,1)</f>
        <v>0.41915509258979</v>
      </c>
      <c r="G29" s="9">
        <f>MOD(E29,1)</f>
        <v>0.46907407407707069</v>
      </c>
      <c r="H29" s="1">
        <f ca="1">C29-IF((OR(WEEKDAY(D29)=1,WEEKDAY(D29)=7)),0,(IF(MOD(D29,1)&lt;$E$1,0,(IF(AND($E$1&lt;MOD(D29,1),MOD(D29,1)&lt;$E$2),MOD(D29,1)-$E$1,(IF(AND($E$2&lt;MOD(D29,1),MOD(D29,1)&lt;$F$2),$E$2-$E$1,(IF(AND($F$2&lt;MOD(D29,1),MOD(D29,1)&lt;$F$1),$E$2-$E$1+MOD(D29,1)-$F$2,(IF(MOD(D29,1)&gt;$F$1,$C$1)))))))))))-IF((OR(WEEKDAY(IF(E29="",TODAY(),E29))=1,WEEKDAY(IF(E29="",TODAY(),E29))=7)),0,(IF(MOD(IF(E29="",TODAY(),E29),1)&lt;$E$1,$C$1,(IF(AND($E$1&lt;MOD(IF(E29="",TODAY(),E29),1),MOD(IF(E29="",TODAY(),E29),1)&lt;$E$2),$F$1-$F$2+$E$2-MOD(IF(E29="",TODAY(),E29),1),(IF(AND($E$2&lt;MOD(IF(E29="",TODAY(),E29),1),MOD(IF(E29="",TODAY(),E29),1)&lt;$F$2),$F$1-$F$2,(IF(AND($F$2&lt;MOD(IF(E29="",TODAY(),E29),1),MOD(IF(E29="",TODAY(),E29),1)&lt;$F$1),$F$1-MOD(IF(E29="",TODAY(),E29),1),(IF(MOD(IF(E29="",TODAY(),E29),1)&gt;$F$1,0)))))))))))</f>
        <v>4.9918981487280689E-2</v>
      </c>
      <c r="I29" s="1">
        <f ca="1">C29-(IF(F29&lt;$E$1,0,(IF(AND($E$1&lt;F29,F29&lt;$E$2),F29-$E$1,(IF(AND($E$2&lt;F29,F29&lt;$F$2),$E$2-$E$1,(IF(AND($F$2&lt;F29,F29&lt;$F$1),$E$2-$E$1+F29-$F$2,(IF(F29&gt;$F$1,$C$1))))))))))-(IF(G29&lt;$E$1,$C$1,(IF(AND($E$1&lt;G29,G29&lt;$E$2),$F$1-$F$2+$E$2-G29,(IF(AND($E$2&lt;G29,G29&lt;$F$2),$F$1-$F$2,(IF(AND($F$2&lt;G29,G29&lt;$F$1),$F$1-G29,(IF(G29&gt;$F$1,0))))))))))</f>
        <v>4.9918981487280689E-2</v>
      </c>
      <c r="J29" s="13">
        <f>WEEKDAY(D29,2)</f>
        <v>3</v>
      </c>
      <c r="K29" s="13">
        <f>WEEKDAY(E29,2)</f>
        <v>3</v>
      </c>
      <c r="M29" s="37">
        <f>(WEEKDAY(D29,2)&lt;6)*($E$2-MAX(MIN(MOD(D29,1),$E$2),$E$1)+$F$1-MAX(MIN(MOD(D29,1),$F$1),$F$2))+(WEEKDAY(E29,2)&lt;6)*(MAX(MIN(MOD(E29,1),$E$2),$E$1)-$E$1+MAX(MIN(MOD(E29,1),$F$1),$F$2)-$F$2)+(NETWORKDAYS(WORKDAY(D29+1,-1),WORKDAY(E29-1,1))-2)*$C$1</f>
        <v>4.9918981487280745E-2</v>
      </c>
      <c r="N29" s="9">
        <f>(WEEKDAY(D29,2)&lt;6)*($E$2-MAX(MIN(MOD(D29,1),$E$2),$E$1)+$F$1-MAX(MIN(MOD(D29,1),$F$1),$F$2))+(WEEKDAY(E29,2)&lt;6)*(MAX(MIN(MOD(E29,1),$E$2),$E$1)-$E$1+MAX(MIN(MOD(E29,1),$F$1),$F$2)-$F$2)+(NETWORKDAYS(D29,E29)-2)*$C$1</f>
        <v>4.9918981487280745E-2</v>
      </c>
      <c r="O29" s="43" t="str">
        <f t="shared" si="0"/>
        <v>Одинаковы</v>
      </c>
    </row>
    <row r="30" spans="1:15">
      <c r="A30" s="11">
        <v>5.0902777773444541E-2</v>
      </c>
      <c r="B30" s="7">
        <f ca="1">NETWORKDAYS(D30,IF(E30="",TODAY(),E30))</f>
        <v>1</v>
      </c>
      <c r="C30" s="4">
        <f ca="1">$C$1*B30</f>
        <v>0.33333333333333331</v>
      </c>
      <c r="D30" s="6">
        <v>41102.616851851853</v>
      </c>
      <c r="E30" s="6">
        <v>41102.667754629627</v>
      </c>
      <c r="F30" s="9">
        <f>MOD(D30,1)</f>
        <v>0.61685185185342561</v>
      </c>
      <c r="G30" s="9">
        <f>MOD(E30,1)</f>
        <v>0.66775462962687016</v>
      </c>
      <c r="H30" s="1">
        <f ca="1">C30-IF((OR(WEEKDAY(D30)=1,WEEKDAY(D30)=7)),0,(IF(MOD(D30,1)&lt;$E$1,0,(IF(AND($E$1&lt;MOD(D30,1),MOD(D30,1)&lt;$E$2),MOD(D30,1)-$E$1,(IF(AND($E$2&lt;MOD(D30,1),MOD(D30,1)&lt;$F$2),$E$2-$E$1,(IF(AND($F$2&lt;MOD(D30,1),MOD(D30,1)&lt;$F$1),$E$2-$E$1+MOD(D30,1)-$F$2,(IF(MOD(D30,1)&gt;$F$1,$C$1)))))))))))-IF((OR(WEEKDAY(IF(E30="",TODAY(),E30))=1,WEEKDAY(IF(E30="",TODAY(),E30))=7)),0,(IF(MOD(IF(E30="",TODAY(),E30),1)&lt;$E$1,$C$1,(IF(AND($E$1&lt;MOD(IF(E30="",TODAY(),E30),1),MOD(IF(E30="",TODAY(),E30),1)&lt;$E$2),$F$1-$F$2+$E$2-MOD(IF(E30="",TODAY(),E30),1),(IF(AND($E$2&lt;MOD(IF(E30="",TODAY(),E30),1),MOD(IF(E30="",TODAY(),E30),1)&lt;$F$2),$F$1-$F$2,(IF(AND($F$2&lt;MOD(IF(E30="",TODAY(),E30),1),MOD(IF(E30="",TODAY(),E30),1)&lt;$F$1),$F$1-MOD(IF(E30="",TODAY(),E30),1),(IF(MOD(IF(E30="",TODAY(),E30),1)&gt;$F$1,0)))))))))))</f>
        <v>5.0902777773444596E-2</v>
      </c>
      <c r="I30" s="1">
        <f ca="1">C30-(IF(F30&lt;$E$1,0,(IF(AND($E$1&lt;F30,F30&lt;$E$2),F30-$E$1,(IF(AND($E$2&lt;F30,F30&lt;$F$2),$E$2-$E$1,(IF(AND($F$2&lt;F30,F30&lt;$F$1),$E$2-$E$1+F30-$F$2,(IF(F30&gt;$F$1,$C$1))))))))))-(IF(G30&lt;$E$1,$C$1,(IF(AND($E$1&lt;G30,G30&lt;$E$2),$F$1-$F$2+$E$2-G30,(IF(AND($E$2&lt;G30,G30&lt;$F$2),$F$1-$F$2,(IF(AND($F$2&lt;G30,G30&lt;$F$1),$F$1-G30,(IF(G30&gt;$F$1,0))))))))))</f>
        <v>5.0902777773444596E-2</v>
      </c>
      <c r="J30" s="13">
        <f>WEEKDAY(D30,2)</f>
        <v>4</v>
      </c>
      <c r="K30" s="13">
        <f>WEEKDAY(E30,2)</f>
        <v>4</v>
      </c>
      <c r="M30" s="37">
        <f>(WEEKDAY(D30,2)&lt;6)*($E$2-MAX(MIN(MOD(D30,1),$E$2),$E$1)+$F$1-MAX(MIN(MOD(D30,1),$F$1),$F$2))+(WEEKDAY(E30,2)&lt;6)*(MAX(MIN(MOD(E30,1),$E$2),$E$1)-$E$1+MAX(MIN(MOD(E30,1),$F$1),$F$2)-$F$2)+(NETWORKDAYS(WORKDAY(D30+1,-1),WORKDAY(E30-1,1))-2)*$C$1</f>
        <v>5.0902777773444485E-2</v>
      </c>
      <c r="N30" s="9">
        <f>(WEEKDAY(D30,2)&lt;6)*($E$2-MAX(MIN(MOD(D30,1),$E$2),$E$1)+$F$1-MAX(MIN(MOD(D30,1),$F$1),$F$2))+(WEEKDAY(E30,2)&lt;6)*(MAX(MIN(MOD(E30,1),$E$2),$E$1)-$E$1+MAX(MIN(MOD(E30,1),$F$1),$F$2)-$F$2)+(NETWORKDAYS(D30,E30)-2)*$C$1</f>
        <v>5.0902777773444485E-2</v>
      </c>
      <c r="O30" s="43" t="str">
        <f t="shared" si="0"/>
        <v>Одинаковы</v>
      </c>
    </row>
    <row r="31" spans="1:15">
      <c r="A31" s="11">
        <v>5.3611111106874887E-2</v>
      </c>
      <c r="B31" s="7">
        <f ca="1">NETWORKDAYS(D31,IF(E31="",TODAY(),E31))</f>
        <v>1</v>
      </c>
      <c r="C31" s="4">
        <f ca="1">$C$1*B31</f>
        <v>0.33333333333333331</v>
      </c>
      <c r="D31" s="6">
        <v>41100.658252314817</v>
      </c>
      <c r="E31" s="6">
        <v>41100.711863425924</v>
      </c>
      <c r="F31" s="9">
        <f>MOD(D31,1)</f>
        <v>0.65825231481721858</v>
      </c>
      <c r="G31" s="9">
        <f>MOD(E31,1)</f>
        <v>0.71186342592409346</v>
      </c>
      <c r="H31" s="1">
        <f ca="1">C31-IF((OR(WEEKDAY(D31)=1,WEEKDAY(D31)=7)),0,(IF(MOD(D31,1)&lt;$E$1,0,(IF(AND($E$1&lt;MOD(D31,1),MOD(D31,1)&lt;$E$2),MOD(D31,1)-$E$1,(IF(AND($E$2&lt;MOD(D31,1),MOD(D31,1)&lt;$F$2),$E$2-$E$1,(IF(AND($F$2&lt;MOD(D31,1),MOD(D31,1)&lt;$F$1),$E$2-$E$1+MOD(D31,1)-$F$2,(IF(MOD(D31,1)&gt;$F$1,$C$1)))))))))))-IF((OR(WEEKDAY(IF(E31="",TODAY(),E31))=1,WEEKDAY(IF(E31="",TODAY(),E31))=7)),0,(IF(MOD(IF(E31="",TODAY(),E31),1)&lt;$E$1,$C$1,(IF(AND($E$1&lt;MOD(IF(E31="",TODAY(),E31),1),MOD(IF(E31="",TODAY(),E31),1)&lt;$E$2),$F$1-$F$2+$E$2-MOD(IF(E31="",TODAY(),E31),1),(IF(AND($E$2&lt;MOD(IF(E31="",TODAY(),E31),1),MOD(IF(E31="",TODAY(),E31),1)&lt;$F$2),$F$1-$F$2,(IF(AND($F$2&lt;MOD(IF(E31="",TODAY(),E31),1),MOD(IF(E31="",TODAY(),E31),1)&lt;$F$1),$F$1-MOD(IF(E31="",TODAY(),E31),1),(IF(MOD(IF(E31="",TODAY(),E31),1)&gt;$F$1,0)))))))))))</f>
        <v>5.3611111106874942E-2</v>
      </c>
      <c r="I31" s="1">
        <f ca="1">C31-(IF(F31&lt;$E$1,0,(IF(AND($E$1&lt;F31,F31&lt;$E$2),F31-$E$1,(IF(AND($E$2&lt;F31,F31&lt;$F$2),$E$2-$E$1,(IF(AND($F$2&lt;F31,F31&lt;$F$1),$E$2-$E$1+F31-$F$2,(IF(F31&gt;$F$1,$C$1))))))))))-(IF(G31&lt;$E$1,$C$1,(IF(AND($E$1&lt;G31,G31&lt;$E$2),$F$1-$F$2+$E$2-G31,(IF(AND($E$2&lt;G31,G31&lt;$F$2),$F$1-$F$2,(IF(AND($F$2&lt;G31,G31&lt;$F$1),$F$1-G31,(IF(G31&gt;$F$1,0))))))))))</f>
        <v>5.3611111106874942E-2</v>
      </c>
      <c r="J31" s="13">
        <f>WEEKDAY(D31,2)</f>
        <v>2</v>
      </c>
      <c r="K31" s="13">
        <f>WEEKDAY(E31,2)</f>
        <v>2</v>
      </c>
      <c r="M31" s="37">
        <f>(WEEKDAY(D31,2)&lt;6)*($E$2-MAX(MIN(MOD(D31,1),$E$2),$E$1)+$F$1-MAX(MIN(MOD(D31,1),$F$1),$F$2))+(WEEKDAY(E31,2)&lt;6)*(MAX(MIN(MOD(E31,1),$E$2),$E$1)-$E$1+MAX(MIN(MOD(E31,1),$F$1),$F$2)-$F$2)+(NETWORKDAYS(WORKDAY(D31+1,-1),WORKDAY(E31-1,1))-2)*$C$1</f>
        <v>5.3611111106874831E-2</v>
      </c>
      <c r="N31" s="9">
        <f>(WEEKDAY(D31,2)&lt;6)*($E$2-MAX(MIN(MOD(D31,1),$E$2),$E$1)+$F$1-MAX(MIN(MOD(D31,1),$F$1),$F$2))+(WEEKDAY(E31,2)&lt;6)*(MAX(MIN(MOD(E31,1),$E$2),$E$1)-$E$1+MAX(MIN(MOD(E31,1),$F$1),$F$2)-$F$2)+(NETWORKDAYS(D31,E31)-2)*$C$1</f>
        <v>5.3611111106874831E-2</v>
      </c>
      <c r="O31" s="43" t="str">
        <f t="shared" si="0"/>
        <v>Одинаковы</v>
      </c>
    </row>
    <row r="32" spans="1:15">
      <c r="A32" s="11">
        <v>5.5185185185109731E-2</v>
      </c>
      <c r="B32" s="7">
        <f ca="1">NETWORKDAYS(D32,IF(E32="",TODAY(),E32))</f>
        <v>1</v>
      </c>
      <c r="C32" s="4">
        <f ca="1">$C$1*B32</f>
        <v>0.33333333333333331</v>
      </c>
      <c r="D32" s="6">
        <v>41115.403564814813</v>
      </c>
      <c r="E32" s="6">
        <v>41115.458749999998</v>
      </c>
      <c r="F32" s="9">
        <f>MOD(D32,1)</f>
        <v>0.403564814812853</v>
      </c>
      <c r="G32" s="9">
        <f>MOD(E32,1)</f>
        <v>0.45874999999796273</v>
      </c>
      <c r="H32" s="1">
        <f ca="1">C32-IF((OR(WEEKDAY(D32)=1,WEEKDAY(D32)=7)),0,(IF(MOD(D32,1)&lt;$E$1,0,(IF(AND($E$1&lt;MOD(D32,1),MOD(D32,1)&lt;$E$2),MOD(D32,1)-$E$1,(IF(AND($E$2&lt;MOD(D32,1),MOD(D32,1)&lt;$F$2),$E$2-$E$1,(IF(AND($F$2&lt;MOD(D32,1),MOD(D32,1)&lt;$F$1),$E$2-$E$1+MOD(D32,1)-$F$2,(IF(MOD(D32,1)&gt;$F$1,$C$1)))))))))))-IF((OR(WEEKDAY(IF(E32="",TODAY(),E32))=1,WEEKDAY(IF(E32="",TODAY(),E32))=7)),0,(IF(MOD(IF(E32="",TODAY(),E32),1)&lt;$E$1,$C$1,(IF(AND($E$1&lt;MOD(IF(E32="",TODAY(),E32),1),MOD(IF(E32="",TODAY(),E32),1)&lt;$E$2),$F$1-$F$2+$E$2-MOD(IF(E32="",TODAY(),E32),1),(IF(AND($E$2&lt;MOD(IF(E32="",TODAY(),E32),1),MOD(IF(E32="",TODAY(),E32),1)&lt;$F$2),$F$1-$F$2,(IF(AND($F$2&lt;MOD(IF(E32="",TODAY(),E32),1),MOD(IF(E32="",TODAY(),E32),1)&lt;$F$1),$F$1-MOD(IF(E32="",TODAY(),E32),1),(IF(MOD(IF(E32="",TODAY(),E32),1)&gt;$F$1,0)))))))))))</f>
        <v>5.5185185185109731E-2</v>
      </c>
      <c r="I32" s="1">
        <f ca="1">C32-(IF(F32&lt;$E$1,0,(IF(AND($E$1&lt;F32,F32&lt;$E$2),F32-$E$1,(IF(AND($E$2&lt;F32,F32&lt;$F$2),$E$2-$E$1,(IF(AND($F$2&lt;F32,F32&lt;$F$1),$E$2-$E$1+F32-$F$2,(IF(F32&gt;$F$1,$C$1))))))))))-(IF(G32&lt;$E$1,$C$1,(IF(AND($E$1&lt;G32,G32&lt;$E$2),$F$1-$F$2+$E$2-G32,(IF(AND($E$2&lt;G32,G32&lt;$F$2),$F$1-$F$2,(IF(AND($F$2&lt;G32,G32&lt;$F$1),$F$1-G32,(IF(G32&gt;$F$1,0))))))))))</f>
        <v>5.5185185185109731E-2</v>
      </c>
      <c r="J32" s="13">
        <f>WEEKDAY(D32,2)</f>
        <v>3</v>
      </c>
      <c r="K32" s="13">
        <f>WEEKDAY(E32,2)</f>
        <v>3</v>
      </c>
      <c r="M32" s="37">
        <f>(WEEKDAY(D32,2)&lt;6)*($E$2-MAX(MIN(MOD(D32,1),$E$2),$E$1)+$F$1-MAX(MIN(MOD(D32,1),$F$1),$F$2))+(WEEKDAY(E32,2)&lt;6)*(MAX(MIN(MOD(E32,1),$E$2),$E$1)-$E$1+MAX(MIN(MOD(E32,1),$F$1),$F$2)-$F$2)+(NETWORKDAYS(WORKDAY(D32+1,-1),WORKDAY(E32-1,1))-2)*$C$1</f>
        <v>5.5185185185109786E-2</v>
      </c>
      <c r="N32" s="9">
        <f>(WEEKDAY(D32,2)&lt;6)*($E$2-MAX(MIN(MOD(D32,1),$E$2),$E$1)+$F$1-MAX(MIN(MOD(D32,1),$F$1),$F$2))+(WEEKDAY(E32,2)&lt;6)*(MAX(MIN(MOD(E32,1),$E$2),$E$1)-$E$1+MAX(MIN(MOD(E32,1),$F$1),$F$2)-$F$2)+(NETWORKDAYS(D32,E32)-2)*$C$1</f>
        <v>5.5185185185109786E-2</v>
      </c>
      <c r="O32" s="43" t="str">
        <f t="shared" si="0"/>
        <v>Одинаковы</v>
      </c>
    </row>
    <row r="33" spans="1:16">
      <c r="A33" s="11">
        <v>5.9479166666278616E-2</v>
      </c>
      <c r="B33" s="7">
        <f ca="1">NETWORKDAYS(D33,IF(E33="",TODAY(),E33))</f>
        <v>1</v>
      </c>
      <c r="C33" s="4">
        <f ca="1">$C$1*B33</f>
        <v>0.33333333333333331</v>
      </c>
      <c r="D33" s="6">
        <v>41109.408032407409</v>
      </c>
      <c r="E33" s="6">
        <v>41109.467511574076</v>
      </c>
      <c r="F33" s="9">
        <f>MOD(D33,1)</f>
        <v>0.40803240740933688</v>
      </c>
      <c r="G33" s="9">
        <f>MOD(E33,1)</f>
        <v>0.4675115740756155</v>
      </c>
      <c r="H33" s="1">
        <f ca="1">C33-IF((OR(WEEKDAY(D33)=1,WEEKDAY(D33)=7)),0,(IF(MOD(D33,1)&lt;$E$1,0,(IF(AND($E$1&lt;MOD(D33,1),MOD(D33,1)&lt;$E$2),MOD(D33,1)-$E$1,(IF(AND($E$2&lt;MOD(D33,1),MOD(D33,1)&lt;$F$2),$E$2-$E$1,(IF(AND($F$2&lt;MOD(D33,1),MOD(D33,1)&lt;$F$1),$E$2-$E$1+MOD(D33,1)-$F$2,(IF(MOD(D33,1)&gt;$F$1,$C$1)))))))))))-IF((OR(WEEKDAY(IF(E33="",TODAY(),E33))=1,WEEKDAY(IF(E33="",TODAY(),E33))=7)),0,(IF(MOD(IF(E33="",TODAY(),E33),1)&lt;$E$1,$C$1,(IF(AND($E$1&lt;MOD(IF(E33="",TODAY(),E33),1),MOD(IF(E33="",TODAY(),E33),1)&lt;$E$2),$F$1-$F$2+$E$2-MOD(IF(E33="",TODAY(),E33),1),(IF(AND($E$2&lt;MOD(IF(E33="",TODAY(),E33),1),MOD(IF(E33="",TODAY(),E33),1)&lt;$F$2),$F$1-$F$2,(IF(AND($F$2&lt;MOD(IF(E33="",TODAY(),E33),1),MOD(IF(E33="",TODAY(),E33),1)&lt;$F$1),$F$1-MOD(IF(E33="",TODAY(),E33),1),(IF(MOD(IF(E33="",TODAY(),E33),1)&gt;$F$1,0)))))))))))</f>
        <v>5.9479166666278616E-2</v>
      </c>
      <c r="I33" s="1">
        <f ca="1">C33-(IF(F33&lt;$E$1,0,(IF(AND($E$1&lt;F33,F33&lt;$E$2),F33-$E$1,(IF(AND($E$2&lt;F33,F33&lt;$F$2),$E$2-$E$1,(IF(AND($F$2&lt;F33,F33&lt;$F$1),$E$2-$E$1+F33-$F$2,(IF(F33&gt;$F$1,$C$1))))))))))-(IF(G33&lt;$E$1,$C$1,(IF(AND($E$1&lt;G33,G33&lt;$E$2),$F$1-$F$2+$E$2-G33,(IF(AND($E$2&lt;G33,G33&lt;$F$2),$F$1-$F$2,(IF(AND($F$2&lt;G33,G33&lt;$F$1),$F$1-G33,(IF(G33&gt;$F$1,0))))))))))</f>
        <v>5.9479166666278616E-2</v>
      </c>
      <c r="J33" s="13">
        <f>WEEKDAY(D33,2)</f>
        <v>4</v>
      </c>
      <c r="K33" s="13">
        <f>WEEKDAY(E33,2)</f>
        <v>4</v>
      </c>
      <c r="M33" s="37">
        <f>(WEEKDAY(D33,2)&lt;6)*($E$2-MAX(MIN(MOD(D33,1),$E$2),$E$1)+$F$1-MAX(MIN(MOD(D33,1),$F$1),$F$2))+(WEEKDAY(E33,2)&lt;6)*(MAX(MIN(MOD(E33,1),$E$2),$E$1)-$E$1+MAX(MIN(MOD(E33,1),$F$1),$F$2)-$F$2)+(NETWORKDAYS(WORKDAY(D33+1,-1),WORKDAY(E33-1,1))-2)*$C$1</f>
        <v>5.9479166666278671E-2</v>
      </c>
      <c r="N33" s="9">
        <f>(WEEKDAY(D33,2)&lt;6)*($E$2-MAX(MIN(MOD(D33,1),$E$2),$E$1)+$F$1-MAX(MIN(MOD(D33,1),$F$1),$F$2))+(WEEKDAY(E33,2)&lt;6)*(MAX(MIN(MOD(E33,1),$E$2),$E$1)-$E$1+MAX(MIN(MOD(E33,1),$F$1),$F$2)-$F$2)+(NETWORKDAYS(D33,E33)-2)*$C$1</f>
        <v>5.9479166666278671E-2</v>
      </c>
      <c r="O33" s="43" t="str">
        <f t="shared" si="0"/>
        <v>Одинаковы</v>
      </c>
    </row>
    <row r="34" spans="1:16">
      <c r="A34" s="11">
        <v>6.0185185182490386E-2</v>
      </c>
      <c r="B34" s="7">
        <f ca="1">NETWORKDAYS(D34,IF(E34="",TODAY(),E34))</f>
        <v>1</v>
      </c>
      <c r="C34" s="4">
        <f ca="1">$C$1*B34</f>
        <v>0.33333333333333331</v>
      </c>
      <c r="D34" s="6">
        <v>41110.401712962965</v>
      </c>
      <c r="E34" s="6">
        <v>41110.461898148147</v>
      </c>
      <c r="F34" s="9">
        <f>MOD(D34,1)</f>
        <v>0.40171296296466608</v>
      </c>
      <c r="G34" s="9">
        <f>MOD(E34,1)</f>
        <v>0.46189814814715646</v>
      </c>
      <c r="H34" s="1">
        <f ca="1">C34-IF((OR(WEEKDAY(D34)=1,WEEKDAY(D34)=7)),0,(IF(MOD(D34,1)&lt;$E$1,0,(IF(AND($E$1&lt;MOD(D34,1),MOD(D34,1)&lt;$E$2),MOD(D34,1)-$E$1,(IF(AND($E$2&lt;MOD(D34,1),MOD(D34,1)&lt;$F$2),$E$2-$E$1,(IF(AND($F$2&lt;MOD(D34,1),MOD(D34,1)&lt;$F$1),$E$2-$E$1+MOD(D34,1)-$F$2,(IF(MOD(D34,1)&gt;$F$1,$C$1)))))))))))-IF((OR(WEEKDAY(IF(E34="",TODAY(),E34))=1,WEEKDAY(IF(E34="",TODAY(),E34))=7)),0,(IF(MOD(IF(E34="",TODAY(),E34),1)&lt;$E$1,$C$1,(IF(AND($E$1&lt;MOD(IF(E34="",TODAY(),E34),1),MOD(IF(E34="",TODAY(),E34),1)&lt;$E$2),$F$1-$F$2+$E$2-MOD(IF(E34="",TODAY(),E34),1),(IF(AND($E$2&lt;MOD(IF(E34="",TODAY(),E34),1),MOD(IF(E34="",TODAY(),E34),1)&lt;$F$2),$F$1-$F$2,(IF(AND($F$2&lt;MOD(IF(E34="",TODAY(),E34),1),MOD(IF(E34="",TODAY(),E34),1)&lt;$F$1),$F$1-MOD(IF(E34="",TODAY(),E34),1),(IF(MOD(IF(E34="",TODAY(),E34),1)&gt;$F$1,0)))))))))))</f>
        <v>6.0185185182490386E-2</v>
      </c>
      <c r="I34" s="1">
        <f ca="1">C34-(IF(F34&lt;$E$1,0,(IF(AND($E$1&lt;F34,F34&lt;$E$2),F34-$E$1,(IF(AND($E$2&lt;F34,F34&lt;$F$2),$E$2-$E$1,(IF(AND($F$2&lt;F34,F34&lt;$F$1),$E$2-$E$1+F34-$F$2,(IF(F34&gt;$F$1,$C$1))))))))))-(IF(G34&lt;$E$1,$C$1,(IF(AND($E$1&lt;G34,G34&lt;$E$2),$F$1-$F$2+$E$2-G34,(IF(AND($E$2&lt;G34,G34&lt;$F$2),$F$1-$F$2,(IF(AND($F$2&lt;G34,G34&lt;$F$1),$F$1-G34,(IF(G34&gt;$F$1,0))))))))))</f>
        <v>6.0185185182490386E-2</v>
      </c>
      <c r="J34" s="13">
        <f>WEEKDAY(D34,2)</f>
        <v>5</v>
      </c>
      <c r="K34" s="13">
        <f>WEEKDAY(E34,2)</f>
        <v>5</v>
      </c>
      <c r="M34" s="37">
        <f>(WEEKDAY(D34,2)&lt;6)*($E$2-MAX(MIN(MOD(D34,1),$E$2),$E$1)+$F$1-MAX(MIN(MOD(D34,1),$F$1),$F$2))+(WEEKDAY(E34,2)&lt;6)*(MAX(MIN(MOD(E34,1),$E$2),$E$1)-$E$1+MAX(MIN(MOD(E34,1),$F$1),$F$2)-$F$2)+(NETWORKDAYS(WORKDAY(D34+1,-1),WORKDAY(E34-1,1))-2)*$C$1</f>
        <v>6.0185185182490442E-2</v>
      </c>
      <c r="N34" s="9">
        <f>(WEEKDAY(D34,2)&lt;6)*($E$2-MAX(MIN(MOD(D34,1),$E$2),$E$1)+$F$1-MAX(MIN(MOD(D34,1),$F$1),$F$2))+(WEEKDAY(E34,2)&lt;6)*(MAX(MIN(MOD(E34,1),$E$2),$E$1)-$E$1+MAX(MIN(MOD(E34,1),$F$1),$F$2)-$F$2)+(NETWORKDAYS(D34,E34)-2)*$C$1</f>
        <v>6.0185185182490442E-2</v>
      </c>
      <c r="O34" s="43" t="str">
        <f t="shared" si="0"/>
        <v>Одинаковы</v>
      </c>
    </row>
    <row r="35" spans="1:16">
      <c r="A35" s="11">
        <v>6.3587962962628808E-2</v>
      </c>
      <c r="B35" s="7">
        <f ca="1">NETWORKDAYS(D35,IF(E35="",TODAY(),E35))</f>
        <v>1</v>
      </c>
      <c r="C35" s="4">
        <f ca="1">$C$1*B35</f>
        <v>0.33333333333333331</v>
      </c>
      <c r="D35" s="6">
        <v>41114.57234953704</v>
      </c>
      <c r="E35" s="6">
        <v>41114.635937500003</v>
      </c>
      <c r="F35" s="9">
        <f>MOD(D35,1)</f>
        <v>0.57234953704028158</v>
      </c>
      <c r="G35" s="9">
        <f>MOD(E35,1)</f>
        <v>0.63593750000291038</v>
      </c>
      <c r="H35" s="1">
        <f ca="1">C35-IF((OR(WEEKDAY(D35)=1,WEEKDAY(D35)=7)),0,(IF(MOD(D35,1)&lt;$E$1,0,(IF(AND($E$1&lt;MOD(D35,1),MOD(D35,1)&lt;$E$2),MOD(D35,1)-$E$1,(IF(AND($E$2&lt;MOD(D35,1),MOD(D35,1)&lt;$F$2),$E$2-$E$1,(IF(AND($F$2&lt;MOD(D35,1),MOD(D35,1)&lt;$F$1),$E$2-$E$1+MOD(D35,1)-$F$2,(IF(MOD(D35,1)&gt;$F$1,$C$1)))))))))))-IF((OR(WEEKDAY(IF(E35="",TODAY(),E35))=1,WEEKDAY(IF(E35="",TODAY(),E35))=7)),0,(IF(MOD(IF(E35="",TODAY(),E35),1)&lt;$E$1,$C$1,(IF(AND($E$1&lt;MOD(IF(E35="",TODAY(),E35),1),MOD(IF(E35="",TODAY(),E35),1)&lt;$E$2),$F$1-$F$2+$E$2-MOD(IF(E35="",TODAY(),E35),1),(IF(AND($E$2&lt;MOD(IF(E35="",TODAY(),E35),1),MOD(IF(E35="",TODAY(),E35),1)&lt;$F$2),$F$1-$F$2,(IF(AND($F$2&lt;MOD(IF(E35="",TODAY(),E35),1),MOD(IF(E35="",TODAY(),E35),1)&lt;$F$1),$F$1-MOD(IF(E35="",TODAY(),E35),1),(IF(MOD(IF(E35="",TODAY(),E35),1)&gt;$F$1,0)))))))))))</f>
        <v>6.3587962962628863E-2</v>
      </c>
      <c r="I35" s="1">
        <f ca="1">C35-(IF(F35&lt;$E$1,0,(IF(AND($E$1&lt;F35,F35&lt;$E$2),F35-$E$1,(IF(AND($E$2&lt;F35,F35&lt;$F$2),$E$2-$E$1,(IF(AND($F$2&lt;F35,F35&lt;$F$1),$E$2-$E$1+F35-$F$2,(IF(F35&gt;$F$1,$C$1))))))))))-(IF(G35&lt;$E$1,$C$1,(IF(AND($E$1&lt;G35,G35&lt;$E$2),$F$1-$F$2+$E$2-G35,(IF(AND($E$2&lt;G35,G35&lt;$F$2),$F$1-$F$2,(IF(AND($F$2&lt;G35,G35&lt;$F$1),$F$1-G35,(IF(G35&gt;$F$1,0))))))))))</f>
        <v>6.3587962962628863E-2</v>
      </c>
      <c r="J35" s="13">
        <f>WEEKDAY(D35,2)</f>
        <v>2</v>
      </c>
      <c r="K35" s="13">
        <f>WEEKDAY(E35,2)</f>
        <v>2</v>
      </c>
      <c r="M35" s="37">
        <f>(WEEKDAY(D35,2)&lt;6)*($E$2-MAX(MIN(MOD(D35,1),$E$2),$E$1)+$F$1-MAX(MIN(MOD(D35,1),$F$1),$F$2))+(WEEKDAY(E35,2)&lt;6)*(MAX(MIN(MOD(E35,1),$E$2),$E$1)-$E$1+MAX(MIN(MOD(E35,1),$F$1),$F$2)-$F$2)+(NETWORKDAYS(WORKDAY(D35+1,-1),WORKDAY(E35-1,1))-2)*$C$1</f>
        <v>6.3587962962628752E-2</v>
      </c>
      <c r="N35" s="9">
        <f>(WEEKDAY(D35,2)&lt;6)*($E$2-MAX(MIN(MOD(D35,1),$E$2),$E$1)+$F$1-MAX(MIN(MOD(D35,1),$F$1),$F$2))+(WEEKDAY(E35,2)&lt;6)*(MAX(MIN(MOD(E35,1),$E$2),$E$1)-$E$1+MAX(MIN(MOD(E35,1),$F$1),$F$2)-$F$2)+(NETWORKDAYS(D35,E35)-2)*$C$1</f>
        <v>6.3587962962628752E-2</v>
      </c>
      <c r="O35" s="43" t="str">
        <f t="shared" si="0"/>
        <v>Одинаковы</v>
      </c>
    </row>
    <row r="36" spans="1:16">
      <c r="A36" s="10">
        <v>6.4884259256359655E-2</v>
      </c>
      <c r="B36" s="7">
        <f ca="1">NETWORKDAYS(D36,IF(E36="",TODAY(),E36))</f>
        <v>1</v>
      </c>
      <c r="C36" s="4">
        <f ca="1">$C$1*B36</f>
        <v>0.33333333333333331</v>
      </c>
      <c r="D36" s="6">
        <v>41102.353530092594</v>
      </c>
      <c r="E36" s="6">
        <v>41102.418414351851</v>
      </c>
      <c r="F36" s="9">
        <f>MOD(D36,1)</f>
        <v>0.35353009259415558</v>
      </c>
      <c r="G36" s="9">
        <f>MOD(E36,1)</f>
        <v>0.41841435185051523</v>
      </c>
      <c r="H36" s="1">
        <f ca="1">C36-IF((OR(WEEKDAY(D36)=1,WEEKDAY(D36)=7)),0,(IF(MOD(D36,1)&lt;$E$1,0,(IF(AND($E$1&lt;MOD(D36,1),MOD(D36,1)&lt;$E$2),MOD(D36,1)-$E$1,(IF(AND($E$2&lt;MOD(D36,1),MOD(D36,1)&lt;$F$2),$E$2-$E$1,(IF(AND($F$2&lt;MOD(D36,1),MOD(D36,1)&lt;$F$1),$E$2-$E$1+MOD(D36,1)-$F$2,(IF(MOD(D36,1)&gt;$F$1,$C$1)))))))))))-IF((OR(WEEKDAY(IF(E36="",TODAY(),E36))=1,WEEKDAY(IF(E36="",TODAY(),E36))=7)),0,(IF(MOD(IF(E36="",TODAY(),E36),1)&lt;$E$1,$C$1,(IF(AND($E$1&lt;MOD(IF(E36="",TODAY(),E36),1),MOD(IF(E36="",TODAY(),E36),1)&lt;$E$2),$F$1-$F$2+$E$2-MOD(IF(E36="",TODAY(),E36),1),(IF(AND($E$2&lt;MOD(IF(E36="",TODAY(),E36),1),MOD(IF(E36="",TODAY(),E36),1)&lt;$F$2),$F$1-$F$2,(IF(AND($F$2&lt;MOD(IF(E36="",TODAY(),E36),1),MOD(IF(E36="",TODAY(),E36),1)&lt;$F$1),$F$1-MOD(IF(E36="",TODAY(),E36),1),(IF(MOD(IF(E36="",TODAY(),E36),1)&gt;$F$1,0)))))))))))</f>
        <v>6.4247685183848546E-2</v>
      </c>
      <c r="I36" s="1">
        <f ca="1">C36-(IF(F36&lt;$E$1,0,(IF(AND($E$1&lt;F36,F36&lt;$E$2),F36-$E$1,(IF(AND($E$2&lt;F36,F36&lt;$F$2),$E$2-$E$1,(IF(AND($F$2&lt;F36,F36&lt;$F$1),$E$2-$E$1+F36-$F$2,(IF(F36&gt;$F$1,$C$1))))))))))-(IF(G36&lt;$E$1,$C$1,(IF(AND($E$1&lt;G36,G36&lt;$E$2),$F$1-$F$2+$E$2-G36,(IF(AND($E$2&lt;G36,G36&lt;$F$2),$F$1-$F$2,(IF(AND($F$2&lt;G36,G36&lt;$F$1),$F$1-G36,(IF(G36&gt;$F$1,0))))))))))</f>
        <v>6.4247685183848546E-2</v>
      </c>
      <c r="J36" s="13">
        <f>WEEKDAY(D36,2)</f>
        <v>4</v>
      </c>
      <c r="K36" s="13">
        <f>WEEKDAY(E36,2)</f>
        <v>4</v>
      </c>
      <c r="M36" s="37">
        <f>(WEEKDAY(D36,2)&lt;6)*($E$2-MAX(MIN(MOD(D36,1),$E$2),$E$1)+$F$1-MAX(MIN(MOD(D36,1),$F$1),$F$2))+(WEEKDAY(E36,2)&lt;6)*(MAX(MIN(MOD(E36,1),$E$2),$E$1)-$E$1+MAX(MIN(MOD(E36,1),$F$1),$F$2)-$F$2)+(NETWORKDAYS(WORKDAY(D36+1,-1),WORKDAY(E36-1,1))-2)*$C$1</f>
        <v>6.4247685183848657E-2</v>
      </c>
      <c r="N36" s="9">
        <f>(WEEKDAY(D36,2)&lt;6)*($E$2-MAX(MIN(MOD(D36,1),$E$2),$E$1)+$F$1-MAX(MIN(MOD(D36,1),$F$1),$F$2))+(WEEKDAY(E36,2)&lt;6)*(MAX(MIN(MOD(E36,1),$E$2),$E$1)-$E$1+MAX(MIN(MOD(E36,1),$F$1),$F$2)-$F$2)+(NETWORKDAYS(D36,E36)-2)*$C$1</f>
        <v>6.4247685183848657E-2</v>
      </c>
      <c r="O36" s="43" t="str">
        <f t="shared" si="0"/>
        <v>Одинаковы</v>
      </c>
    </row>
    <row r="37" spans="1:16">
      <c r="A37" s="11">
        <v>6.5451388894871343E-2</v>
      </c>
      <c r="B37" s="7">
        <f ca="1">NETWORKDAYS(D37,IF(E37="",TODAY(),E37))</f>
        <v>1</v>
      </c>
      <c r="C37" s="4">
        <f ca="1">$C$1*B37</f>
        <v>0.33333333333333331</v>
      </c>
      <c r="D37" s="6">
        <v>41101.426157407404</v>
      </c>
      <c r="E37" s="6">
        <v>41101.491608796299</v>
      </c>
      <c r="F37" s="9">
        <f>MOD(D37,1)</f>
        <v>0.42615740740438923</v>
      </c>
      <c r="G37" s="9">
        <f>MOD(E37,1)</f>
        <v>0.49160879629926058</v>
      </c>
      <c r="H37" s="1">
        <f ca="1">C37-IF((OR(WEEKDAY(D37)=1,WEEKDAY(D37)=7)),0,(IF(MOD(D37,1)&lt;$E$1,0,(IF(AND($E$1&lt;MOD(D37,1),MOD(D37,1)&lt;$E$2),MOD(D37,1)-$E$1,(IF(AND($E$2&lt;MOD(D37,1),MOD(D37,1)&lt;$F$2),$E$2-$E$1,(IF(AND($F$2&lt;MOD(D37,1),MOD(D37,1)&lt;$F$1),$E$2-$E$1+MOD(D37,1)-$F$2,(IF(MOD(D37,1)&gt;$F$1,$C$1)))))))))))-IF((OR(WEEKDAY(IF(E37="",TODAY(),E37))=1,WEEKDAY(IF(E37="",TODAY(),E37))=7)),0,(IF(MOD(IF(E37="",TODAY(),E37),1)&lt;$E$1,$C$1,(IF(AND($E$1&lt;MOD(IF(E37="",TODAY(),E37),1),MOD(IF(E37="",TODAY(),E37),1)&lt;$E$2),$F$1-$F$2+$E$2-MOD(IF(E37="",TODAY(),E37),1),(IF(AND($E$2&lt;MOD(IF(E37="",TODAY(),E37),1),MOD(IF(E37="",TODAY(),E37),1)&lt;$F$2),$F$1-$F$2,(IF(AND($F$2&lt;MOD(IF(E37="",TODAY(),E37),1),MOD(IF(E37="",TODAY(),E37),1)&lt;$F$1),$F$1-MOD(IF(E37="",TODAY(),E37),1),(IF(MOD(IF(E37="",TODAY(),E37),1)&gt;$F$1,0)))))))))))</f>
        <v>6.5451388894871343E-2</v>
      </c>
      <c r="I37" s="1">
        <f ca="1">C37-(IF(F37&lt;$E$1,0,(IF(AND($E$1&lt;F37,F37&lt;$E$2),F37-$E$1,(IF(AND($E$2&lt;F37,F37&lt;$F$2),$E$2-$E$1,(IF(AND($F$2&lt;F37,F37&lt;$F$1),$E$2-$E$1+F37-$F$2,(IF(F37&gt;$F$1,$C$1))))))))))-(IF(G37&lt;$E$1,$C$1,(IF(AND($E$1&lt;G37,G37&lt;$E$2),$F$1-$F$2+$E$2-G37,(IF(AND($E$2&lt;G37,G37&lt;$F$2),$F$1-$F$2,(IF(AND($F$2&lt;G37,G37&lt;$F$1),$F$1-G37,(IF(G37&gt;$F$1,0))))))))))</f>
        <v>6.5451388894871343E-2</v>
      </c>
      <c r="J37" s="13">
        <f>WEEKDAY(D37,2)</f>
        <v>3</v>
      </c>
      <c r="K37" s="13">
        <f>WEEKDAY(E37,2)</f>
        <v>3</v>
      </c>
      <c r="M37" s="37">
        <f>(WEEKDAY(D37,2)&lt;6)*($E$2-MAX(MIN(MOD(D37,1),$E$2),$E$1)+$F$1-MAX(MIN(MOD(D37,1),$F$1),$F$2))+(WEEKDAY(E37,2)&lt;6)*(MAX(MIN(MOD(E37,1),$E$2),$E$1)-$E$1+MAX(MIN(MOD(E37,1),$F$1),$F$2)-$F$2)+(NETWORKDAYS(WORKDAY(D37+1,-1),WORKDAY(E37-1,1))-2)*$C$1</f>
        <v>6.5451388894871398E-2</v>
      </c>
      <c r="N37" s="9">
        <f>(WEEKDAY(D37,2)&lt;6)*($E$2-MAX(MIN(MOD(D37,1),$E$2),$E$1)+$F$1-MAX(MIN(MOD(D37,1),$F$1),$F$2))+(WEEKDAY(E37,2)&lt;6)*(MAX(MIN(MOD(E37,1),$E$2),$E$1)-$E$1+MAX(MIN(MOD(E37,1),$F$1),$F$2)-$F$2)+(NETWORKDAYS(D37,E37)-2)*$C$1</f>
        <v>6.5451388894871398E-2</v>
      </c>
      <c r="O37" s="43" t="str">
        <f t="shared" si="0"/>
        <v>Одинаковы</v>
      </c>
    </row>
    <row r="38" spans="1:16">
      <c r="A38" s="11">
        <v>7.6886574075615499E-2</v>
      </c>
      <c r="B38" s="7">
        <f ca="1">NETWORKDAYS(D38,IF(E38="",TODAY(),E38))</f>
        <v>1</v>
      </c>
      <c r="C38" s="4">
        <f ca="1">$C$1*B38</f>
        <v>0.33333333333333331</v>
      </c>
      <c r="D38" s="6">
        <v>41086.447777777779</v>
      </c>
      <c r="E38" s="6">
        <v>41086.524664351855</v>
      </c>
      <c r="F38" s="9">
        <f>MOD(D38,1)</f>
        <v>0.44777777777926531</v>
      </c>
      <c r="G38" s="9">
        <f>MOD(E38,1)</f>
        <v>0.52466435185488081</v>
      </c>
      <c r="H38" s="1">
        <f ca="1">C38-IF((OR(WEEKDAY(D38)=1,WEEKDAY(D38)=7)),0,(IF(MOD(D38,1)&lt;$E$1,0,(IF(AND($E$1&lt;MOD(D38,1),MOD(D38,1)&lt;$E$2),MOD(D38,1)-$E$1,(IF(AND($E$2&lt;MOD(D38,1),MOD(D38,1)&lt;$F$2),$E$2-$E$1,(IF(AND($F$2&lt;MOD(D38,1),MOD(D38,1)&lt;$F$1),$E$2-$E$1+MOD(D38,1)-$F$2,(IF(MOD(D38,1)&gt;$F$1,$C$1)))))))))))-IF((OR(WEEKDAY(IF(E38="",TODAY(),E38))=1,WEEKDAY(IF(E38="",TODAY(),E38))=7)),0,(IF(MOD(IF(E38="",TODAY(),E38),1)&lt;$E$1,$C$1,(IF(AND($E$1&lt;MOD(IF(E38="",TODAY(),E38),1),MOD(IF(E38="",TODAY(),E38),1)&lt;$E$2),$F$1-$F$2+$E$2-MOD(IF(E38="",TODAY(),E38),1),(IF(AND($E$2&lt;MOD(IF(E38="",TODAY(),E38),1),MOD(IF(E38="",TODAY(),E38),1)&lt;$F$2),$F$1-$F$2,(IF(AND($F$2&lt;MOD(IF(E38="",TODAY(),E38),1),MOD(IF(E38="",TODAY(),E38),1)&lt;$F$1),$F$1-MOD(IF(E38="",TODAY(),E38),1),(IF(MOD(IF(E38="",TODAY(),E38),1)&gt;$F$1,0)))))))))))</f>
        <v>5.2222222220734693E-2</v>
      </c>
      <c r="I38" s="1">
        <f ca="1">C38-(IF(F38&lt;$E$1,0,(IF(AND($E$1&lt;F38,F38&lt;$E$2),F38-$E$1,(IF(AND($E$2&lt;F38,F38&lt;$F$2),$E$2-$E$1,(IF(AND($F$2&lt;F38,F38&lt;$F$1),$E$2-$E$1+F38-$F$2,(IF(F38&gt;$F$1,$C$1))))))))))-(IF(G38&lt;$E$1,$C$1,(IF(AND($E$1&lt;G38,G38&lt;$E$2),$F$1-$F$2+$E$2-G38,(IF(AND($E$2&lt;G38,G38&lt;$F$2),$F$1-$F$2,(IF(AND($F$2&lt;G38,G38&lt;$F$1),$F$1-G38,(IF(G38&gt;$F$1,0))))))))))</f>
        <v>5.2222222220734693E-2</v>
      </c>
      <c r="J38" s="13">
        <f>WEEKDAY(D38,2)</f>
        <v>2</v>
      </c>
      <c r="K38" s="13">
        <f>WEEKDAY(E38,2)</f>
        <v>2</v>
      </c>
      <c r="M38" s="37">
        <f>(WEEKDAY(D38,2)&lt;6)*($E$2-MAX(MIN(MOD(D38,1),$E$2),$E$1)+$F$1-MAX(MIN(MOD(D38,1),$F$1),$F$2))+(WEEKDAY(E38,2)&lt;6)*(MAX(MIN(MOD(E38,1),$E$2),$E$1)-$E$1+MAX(MIN(MOD(E38,1),$F$1),$F$2)-$F$2)+(NETWORKDAYS(WORKDAY(D38+1,-1),WORKDAY(E38-1,1))-2)*$C$1</f>
        <v>5.2222222220734749E-2</v>
      </c>
      <c r="N38" s="9">
        <f>(WEEKDAY(D38,2)&lt;6)*($E$2-MAX(MIN(MOD(D38,1),$E$2),$E$1)+$F$1-MAX(MIN(MOD(D38,1),$F$1),$F$2))+(WEEKDAY(E38,2)&lt;6)*(MAX(MIN(MOD(E38,1),$E$2),$E$1)-$E$1+MAX(MIN(MOD(E38,1),$F$1),$F$2)-$F$2)+(NETWORKDAYS(D38,E38)-2)*$C$1</f>
        <v>5.2222222220734749E-2</v>
      </c>
      <c r="O38" s="43" t="str">
        <f t="shared" si="0"/>
        <v>Одинаковы</v>
      </c>
    </row>
    <row r="39" spans="1:16">
      <c r="A39" s="11">
        <v>8.0995370364689734E-2</v>
      </c>
      <c r="B39" s="7">
        <f ca="1">NETWORKDAYS(D39,IF(E39="",TODAY(),E39))</f>
        <v>1</v>
      </c>
      <c r="C39" s="4">
        <f ca="1">$C$1*B39</f>
        <v>0.33333333333333331</v>
      </c>
      <c r="D39" s="6">
        <v>41110.382696759261</v>
      </c>
      <c r="E39" s="6">
        <v>41110.463692129626</v>
      </c>
      <c r="F39" s="9">
        <f>MOD(D39,1)</f>
        <v>0.38269675926130731</v>
      </c>
      <c r="G39" s="9">
        <f>MOD(E39,1)</f>
        <v>0.46369212962599704</v>
      </c>
      <c r="H39" s="1">
        <f ca="1">C39-IF((OR(WEEKDAY(D39)=1,WEEKDAY(D39)=7)),0,(IF(MOD(D39,1)&lt;$E$1,0,(IF(AND($E$1&lt;MOD(D39,1),MOD(D39,1)&lt;$E$2),MOD(D39,1)-$E$1,(IF(AND($E$2&lt;MOD(D39,1),MOD(D39,1)&lt;$F$2),$E$2-$E$1,(IF(AND($F$2&lt;MOD(D39,1),MOD(D39,1)&lt;$F$1),$E$2-$E$1+MOD(D39,1)-$F$2,(IF(MOD(D39,1)&gt;$F$1,$C$1)))))))))))-IF((OR(WEEKDAY(IF(E39="",TODAY(),E39))=1,WEEKDAY(IF(E39="",TODAY(),E39))=7)),0,(IF(MOD(IF(E39="",TODAY(),E39),1)&lt;$E$1,$C$1,(IF(AND($E$1&lt;MOD(IF(E39="",TODAY(),E39),1),MOD(IF(E39="",TODAY(),E39),1)&lt;$E$2),$F$1-$F$2+$E$2-MOD(IF(E39="",TODAY(),E39),1),(IF(AND($E$2&lt;MOD(IF(E39="",TODAY(),E39),1),MOD(IF(E39="",TODAY(),E39),1)&lt;$F$2),$F$1-$F$2,(IF(AND($F$2&lt;MOD(IF(E39="",TODAY(),E39),1),MOD(IF(E39="",TODAY(),E39),1)&lt;$F$1),$F$1-MOD(IF(E39="",TODAY(),E39),1),(IF(MOD(IF(E39="",TODAY(),E39),1)&gt;$F$1,0)))))))))))</f>
        <v>8.0995370364689734E-2</v>
      </c>
      <c r="I39" s="1">
        <f ca="1">C39-(IF(F39&lt;$E$1,0,(IF(AND($E$1&lt;F39,F39&lt;$E$2),F39-$E$1,(IF(AND($E$2&lt;F39,F39&lt;$F$2),$E$2-$E$1,(IF(AND($F$2&lt;F39,F39&lt;$F$1),$E$2-$E$1+F39-$F$2,(IF(F39&gt;$F$1,$C$1))))))))))-(IF(G39&lt;$E$1,$C$1,(IF(AND($E$1&lt;G39,G39&lt;$E$2),$F$1-$F$2+$E$2-G39,(IF(AND($E$2&lt;G39,G39&lt;$F$2),$F$1-$F$2,(IF(AND($F$2&lt;G39,G39&lt;$F$1),$F$1-G39,(IF(G39&gt;$F$1,0))))))))))</f>
        <v>8.0995370364689734E-2</v>
      </c>
      <c r="J39" s="13">
        <f>WEEKDAY(D39,2)</f>
        <v>5</v>
      </c>
      <c r="K39" s="13">
        <f>WEEKDAY(E39,2)</f>
        <v>5</v>
      </c>
      <c r="M39" s="37">
        <f>(WEEKDAY(D39,2)&lt;6)*($E$2-MAX(MIN(MOD(D39,1),$E$2),$E$1)+$F$1-MAX(MIN(MOD(D39,1),$F$1),$F$2))+(WEEKDAY(E39,2)&lt;6)*(MAX(MIN(MOD(E39,1),$E$2),$E$1)-$E$1+MAX(MIN(MOD(E39,1),$F$1),$F$2)-$F$2)+(NETWORKDAYS(WORKDAY(D39+1,-1),WORKDAY(E39-1,1))-2)*$C$1</f>
        <v>8.0995370364689789E-2</v>
      </c>
      <c r="N39" s="9">
        <f>(WEEKDAY(D39,2)&lt;6)*($E$2-MAX(MIN(MOD(D39,1),$E$2),$E$1)+$F$1-MAX(MIN(MOD(D39,1),$F$1),$F$2))+(WEEKDAY(E39,2)&lt;6)*(MAX(MIN(MOD(E39,1),$E$2),$E$1)-$E$1+MAX(MIN(MOD(E39,1),$F$1),$F$2)-$F$2)+(NETWORKDAYS(D39,E39)-2)*$C$1</f>
        <v>8.0995370364689789E-2</v>
      </c>
      <c r="O39" s="43" t="str">
        <f t="shared" si="0"/>
        <v>Одинаковы</v>
      </c>
      <c r="P39" s="9"/>
    </row>
    <row r="40" spans="1:16">
      <c r="A40" s="11">
        <v>8.2361111111822538E-2</v>
      </c>
      <c r="B40" s="7">
        <f ca="1">NETWORKDAYS(D40,IF(E40="",TODAY(),E40))</f>
        <v>1</v>
      </c>
      <c r="C40" s="4">
        <f ca="1">$C$1*B40</f>
        <v>0.33333333333333331</v>
      </c>
      <c r="D40" s="6">
        <v>41096.587453703702</v>
      </c>
      <c r="E40" s="6">
        <v>41096.669814814813</v>
      </c>
      <c r="F40" s="9">
        <f>MOD(D40,1)</f>
        <v>0.58745370370161254</v>
      </c>
      <c r="G40" s="9">
        <f>MOD(E40,1)</f>
        <v>0.66981481481343508</v>
      </c>
      <c r="H40" s="1">
        <f ca="1">C40-IF((OR(WEEKDAY(D40)=1,WEEKDAY(D40)=7)),0,(IF(MOD(D40,1)&lt;$E$1,0,(IF(AND($E$1&lt;MOD(D40,1),MOD(D40,1)&lt;$E$2),MOD(D40,1)-$E$1,(IF(AND($E$2&lt;MOD(D40,1),MOD(D40,1)&lt;$F$2),$E$2-$E$1,(IF(AND($F$2&lt;MOD(D40,1),MOD(D40,1)&lt;$F$1),$E$2-$E$1+MOD(D40,1)-$F$2,(IF(MOD(D40,1)&gt;$F$1,$C$1)))))))))))-IF((OR(WEEKDAY(IF(E40="",TODAY(),E40))=1,WEEKDAY(IF(E40="",TODAY(),E40))=7)),0,(IF(MOD(IF(E40="",TODAY(),E40),1)&lt;$E$1,$C$1,(IF(AND($E$1&lt;MOD(IF(E40="",TODAY(),E40),1),MOD(IF(E40="",TODAY(),E40),1)&lt;$E$2),$F$1-$F$2+$E$2-MOD(IF(E40="",TODAY(),E40),1),(IF(AND($E$2&lt;MOD(IF(E40="",TODAY(),E40),1),MOD(IF(E40="",TODAY(),E40),1)&lt;$F$2),$F$1-$F$2,(IF(AND($F$2&lt;MOD(IF(E40="",TODAY(),E40),1),MOD(IF(E40="",TODAY(),E40),1)&lt;$F$1),$F$1-MOD(IF(E40="",TODAY(),E40),1),(IF(MOD(IF(E40="",TODAY(),E40),1)&gt;$F$1,0)))))))))))</f>
        <v>8.2361111111822594E-2</v>
      </c>
      <c r="I40" s="1">
        <f ca="1">C40-(IF(F40&lt;$E$1,0,(IF(AND($E$1&lt;F40,F40&lt;$E$2),F40-$E$1,(IF(AND($E$2&lt;F40,F40&lt;$F$2),$E$2-$E$1,(IF(AND($F$2&lt;F40,F40&lt;$F$1),$E$2-$E$1+F40-$F$2,(IF(F40&gt;$F$1,$C$1))))))))))-(IF(G40&lt;$E$1,$C$1,(IF(AND($E$1&lt;G40,G40&lt;$E$2),$F$1-$F$2+$E$2-G40,(IF(AND($E$2&lt;G40,G40&lt;$F$2),$F$1-$F$2,(IF(AND($F$2&lt;G40,G40&lt;$F$1),$F$1-G40,(IF(G40&gt;$F$1,0))))))))))</f>
        <v>8.2361111111822594E-2</v>
      </c>
      <c r="J40" s="13">
        <f>WEEKDAY(D40,2)</f>
        <v>5</v>
      </c>
      <c r="K40" s="13">
        <f>WEEKDAY(E40,2)</f>
        <v>5</v>
      </c>
      <c r="M40" s="37">
        <f>(WEEKDAY(D40,2)&lt;6)*($E$2-MAX(MIN(MOD(D40,1),$E$2),$E$1)+$F$1-MAX(MIN(MOD(D40,1),$F$1),$F$2))+(WEEKDAY(E40,2)&lt;6)*(MAX(MIN(MOD(E40,1),$E$2),$E$1)-$E$1+MAX(MIN(MOD(E40,1),$F$1),$F$2)-$F$2)+(NETWORKDAYS(WORKDAY(D40+1,-1),WORKDAY(E40-1,1))-2)*$C$1</f>
        <v>8.2361111111822483E-2</v>
      </c>
      <c r="N40" s="9">
        <f>(WEEKDAY(D40,2)&lt;6)*($E$2-MAX(MIN(MOD(D40,1),$E$2),$E$1)+$F$1-MAX(MIN(MOD(D40,1),$F$1),$F$2))+(WEEKDAY(E40,2)&lt;6)*(MAX(MIN(MOD(E40,1),$E$2),$E$1)-$E$1+MAX(MIN(MOD(E40,1),$F$1),$F$2)-$F$2)+(NETWORKDAYS(D40,E40)-2)*$C$1</f>
        <v>8.2361111111822483E-2</v>
      </c>
      <c r="O40" s="43" t="str">
        <f t="shared" si="0"/>
        <v>Одинаковы</v>
      </c>
    </row>
    <row r="41" spans="1:16">
      <c r="A41" s="11">
        <v>8.4363425929041114E-2</v>
      </c>
      <c r="B41" s="7">
        <f ca="1">NETWORKDAYS(D41,IF(E41="",TODAY(),E41))</f>
        <v>1</v>
      </c>
      <c r="C41" s="4">
        <f ca="1">$C$1*B41</f>
        <v>0.33333333333333331</v>
      </c>
      <c r="D41" s="6">
        <v>41102.498217592591</v>
      </c>
      <c r="E41" s="6">
        <v>41102.58258101852</v>
      </c>
      <c r="F41" s="9">
        <f>MOD(D41,1)</f>
        <v>0.49821759259066312</v>
      </c>
      <c r="G41" s="9">
        <f>MOD(E41,1)</f>
        <v>0.58258101851970423</v>
      </c>
      <c r="H41" s="1">
        <f ca="1">C41-IF((OR(WEEKDAY(D41)=1,WEEKDAY(D41)=7)),0,(IF(MOD(D41,1)&lt;$E$1,0,(IF(AND($E$1&lt;MOD(D41,1),MOD(D41,1)&lt;$E$2),MOD(D41,1)-$E$1,(IF(AND($E$2&lt;MOD(D41,1),MOD(D41,1)&lt;$F$2),$E$2-$E$1,(IF(AND($F$2&lt;MOD(D41,1),MOD(D41,1)&lt;$F$1),$E$2-$E$1+MOD(D41,1)-$F$2,(IF(MOD(D41,1)&gt;$F$1,$C$1)))))))))))-IF((OR(WEEKDAY(IF(E41="",TODAY(),E41))=1,WEEKDAY(IF(E41="",TODAY(),E41))=7)),0,(IF(MOD(IF(E41="",TODAY(),E41),1)&lt;$E$1,$C$1,(IF(AND($E$1&lt;MOD(IF(E41="",TODAY(),E41),1),MOD(IF(E41="",TODAY(),E41),1)&lt;$E$2),$F$1-$F$2+$E$2-MOD(IF(E41="",TODAY(),E41),1),(IF(AND($E$2&lt;MOD(IF(E41="",TODAY(),E41),1),MOD(IF(E41="",TODAY(),E41),1)&lt;$F$2),$F$1-$F$2,(IF(AND($F$2&lt;MOD(IF(E41="",TODAY(),E41),1),MOD(IF(E41="",TODAY(),E41),1)&lt;$F$1),$F$1-MOD(IF(E41="",TODAY(),E41),1),(IF(MOD(IF(E41="",TODAY(),E41),1)&gt;$F$1,0)))))))))))</f>
        <v>4.2696759262374484E-2</v>
      </c>
      <c r="I41" s="1">
        <f ca="1">C41-(IF(F41&lt;$E$1,0,(IF(AND($E$1&lt;F41,F41&lt;$E$2),F41-$E$1,(IF(AND($E$2&lt;F41,F41&lt;$F$2),$E$2-$E$1,(IF(AND($F$2&lt;F41,F41&lt;$F$1),$E$2-$E$1+F41-$F$2,(IF(F41&gt;$F$1,$C$1))))))))))-(IF(G41&lt;$E$1,$C$1,(IF(AND($E$1&lt;G41,G41&lt;$E$2),$F$1-$F$2+$E$2-G41,(IF(AND($E$2&lt;G41,G41&lt;$F$2),$F$1-$F$2,(IF(AND($F$2&lt;G41,G41&lt;$F$1),$F$1-G41,(IF(G41&gt;$F$1,0))))))))))</f>
        <v>4.2696759262374484E-2</v>
      </c>
      <c r="J41" s="13">
        <f>WEEKDAY(D41,2)</f>
        <v>4</v>
      </c>
      <c r="K41" s="13">
        <f>WEEKDAY(E41,2)</f>
        <v>4</v>
      </c>
      <c r="M41" s="37">
        <f>(WEEKDAY(D41,2)&lt;6)*($E$2-MAX(MIN(MOD(D41,1),$E$2),$E$1)+$F$1-MAX(MIN(MOD(D41,1),$F$1),$F$2))+(WEEKDAY(E41,2)&lt;6)*(MAX(MIN(MOD(E41,1),$E$2),$E$1)-$E$1+MAX(MIN(MOD(E41,1),$F$1),$F$2)-$F$2)+(NETWORKDAYS(WORKDAY(D41+1,-1),WORKDAY(E41-1,1))-2)*$C$1</f>
        <v>4.2696759262374429E-2</v>
      </c>
      <c r="N41" s="9">
        <f>(WEEKDAY(D41,2)&lt;6)*($E$2-MAX(MIN(MOD(D41,1),$E$2),$E$1)+$F$1-MAX(MIN(MOD(D41,1),$F$1),$F$2))+(WEEKDAY(E41,2)&lt;6)*(MAX(MIN(MOD(E41,1),$E$2),$E$1)-$E$1+MAX(MIN(MOD(E41,1),$F$1),$F$2)-$F$2)+(NETWORKDAYS(D41,E41)-2)*$C$1</f>
        <v>4.2696759262374429E-2</v>
      </c>
      <c r="O41" s="43" t="str">
        <f t="shared" si="0"/>
        <v>Одинаковы</v>
      </c>
    </row>
    <row r="42" spans="1:16">
      <c r="A42" s="11">
        <v>8.6053240745968651E-2</v>
      </c>
      <c r="B42" s="7">
        <f ca="1">NETWORKDAYS(D42,IF(E42="",TODAY(),E42))</f>
        <v>1</v>
      </c>
      <c r="C42" s="4">
        <f ca="1">$C$1*B42</f>
        <v>0.33333333333333331</v>
      </c>
      <c r="D42" s="6">
        <v>41102.443622685183</v>
      </c>
      <c r="E42" s="6">
        <v>41102.529675925929</v>
      </c>
      <c r="F42" s="9">
        <f>MOD(D42,1)</f>
        <v>0.44362268518307246</v>
      </c>
      <c r="G42" s="9">
        <f>MOD(E42,1)</f>
        <v>0.52967592592904111</v>
      </c>
      <c r="H42" s="1">
        <f ca="1">C42-IF((OR(WEEKDAY(D42)=1,WEEKDAY(D42)=7)),0,(IF(MOD(D42,1)&lt;$E$1,0,(IF(AND($E$1&lt;MOD(D42,1),MOD(D42,1)&lt;$E$2),MOD(D42,1)-$E$1,(IF(AND($E$2&lt;MOD(D42,1),MOD(D42,1)&lt;$F$2),$E$2-$E$1,(IF(AND($F$2&lt;MOD(D42,1),MOD(D42,1)&lt;$F$1),$E$2-$E$1+MOD(D42,1)-$F$2,(IF(MOD(D42,1)&gt;$F$1,$C$1)))))))))))-IF((OR(WEEKDAY(IF(E42="",TODAY(),E42))=1,WEEKDAY(IF(E42="",TODAY(),E42))=7)),0,(IF(MOD(IF(E42="",TODAY(),E42),1)&lt;$E$1,$C$1,(IF(AND($E$1&lt;MOD(IF(E42="",TODAY(),E42),1),MOD(IF(E42="",TODAY(),E42),1)&lt;$E$2),$F$1-$F$2+$E$2-MOD(IF(E42="",TODAY(),E42),1),(IF(AND($E$2&lt;MOD(IF(E42="",TODAY(),E42),1),MOD(IF(E42="",TODAY(),E42),1)&lt;$F$2),$F$1-$F$2,(IF(AND($F$2&lt;MOD(IF(E42="",TODAY(),E42),1),MOD(IF(E42="",TODAY(),E42),1)&lt;$F$1),$F$1-MOD(IF(E42="",TODAY(),E42),1),(IF(MOD(IF(E42="",TODAY(),E42),1)&gt;$F$1,0)))))))))))</f>
        <v>5.6377314816927537E-2</v>
      </c>
      <c r="I42" s="1">
        <f ca="1">C42-(IF(F42&lt;$E$1,0,(IF(AND($E$1&lt;F42,F42&lt;$E$2),F42-$E$1,(IF(AND($E$2&lt;F42,F42&lt;$F$2),$E$2-$E$1,(IF(AND($F$2&lt;F42,F42&lt;$F$1),$E$2-$E$1+F42-$F$2,(IF(F42&gt;$F$1,$C$1))))))))))-(IF(G42&lt;$E$1,$C$1,(IF(AND($E$1&lt;G42,G42&lt;$E$2),$F$1-$F$2+$E$2-G42,(IF(AND($E$2&lt;G42,G42&lt;$F$2),$F$1-$F$2,(IF(AND($F$2&lt;G42,G42&lt;$F$1),$F$1-G42,(IF(G42&gt;$F$1,0))))))))))</f>
        <v>5.6377314816927537E-2</v>
      </c>
      <c r="J42" s="13">
        <f>WEEKDAY(D42,2)</f>
        <v>4</v>
      </c>
      <c r="K42" s="13">
        <f>WEEKDAY(E42,2)</f>
        <v>4</v>
      </c>
      <c r="M42" s="37">
        <f>(WEEKDAY(D42,2)&lt;6)*($E$2-MAX(MIN(MOD(D42,1),$E$2),$E$1)+$F$1-MAX(MIN(MOD(D42,1),$F$1),$F$2))+(WEEKDAY(E42,2)&lt;6)*(MAX(MIN(MOD(E42,1),$E$2),$E$1)-$E$1+MAX(MIN(MOD(E42,1),$F$1),$F$2)-$F$2)+(NETWORKDAYS(WORKDAY(D42+1,-1),WORKDAY(E42-1,1))-2)*$C$1</f>
        <v>5.6377314816927593E-2</v>
      </c>
      <c r="N42" s="9">
        <f>(WEEKDAY(D42,2)&lt;6)*($E$2-MAX(MIN(MOD(D42,1),$E$2),$E$1)+$F$1-MAX(MIN(MOD(D42,1),$F$1),$F$2))+(WEEKDAY(E42,2)&lt;6)*(MAX(MIN(MOD(E42,1),$E$2),$E$1)-$E$1+MAX(MIN(MOD(E42,1),$F$1),$F$2)-$F$2)+(NETWORKDAYS(D42,E42)-2)*$C$1</f>
        <v>5.6377314816927593E-2</v>
      </c>
      <c r="O42" s="43" t="str">
        <f t="shared" si="0"/>
        <v>Одинаковы</v>
      </c>
    </row>
    <row r="43" spans="1:16">
      <c r="A43" s="10">
        <v>8.9710648149775807E-2</v>
      </c>
      <c r="B43" s="7">
        <f ca="1">NETWORKDAYS(D43,IF(E43="",TODAY(),E43))</f>
        <v>1</v>
      </c>
      <c r="C43" s="4">
        <f ca="1">$C$1*B43</f>
        <v>0.33333333333333331</v>
      </c>
      <c r="D43" s="6">
        <v>41109.340416666666</v>
      </c>
      <c r="E43" s="6">
        <v>41109.430127314816</v>
      </c>
      <c r="F43" s="9">
        <f>MOD(D43,1)</f>
        <v>0.34041666666598758</v>
      </c>
      <c r="G43" s="9">
        <f>MOD(E43,1)</f>
        <v>0.43012731481576338</v>
      </c>
      <c r="H43" s="1">
        <f ca="1">C43-IF((OR(WEEKDAY(D43)=1,WEEKDAY(D43)=7)),0,(IF(MOD(D43,1)&lt;$E$1,0,(IF(AND($E$1&lt;MOD(D43,1),MOD(D43,1)&lt;$E$2),MOD(D43,1)-$E$1,(IF(AND($E$2&lt;MOD(D43,1),MOD(D43,1)&lt;$F$2),$E$2-$E$1,(IF(AND($F$2&lt;MOD(D43,1),MOD(D43,1)&lt;$F$1),$E$2-$E$1+MOD(D43,1)-$F$2,(IF(MOD(D43,1)&gt;$F$1,$C$1)))))))))))-IF((OR(WEEKDAY(IF(E43="",TODAY(),E43))=1,WEEKDAY(IF(E43="",TODAY(),E43))=7)),0,(IF(MOD(IF(E43="",TODAY(),E43),1)&lt;$E$1,$C$1,(IF(AND($E$1&lt;MOD(IF(E43="",TODAY(),E43),1),MOD(IF(E43="",TODAY(),E43),1)&lt;$E$2),$F$1-$F$2+$E$2-MOD(IF(E43="",TODAY(),E43),1),(IF(AND($E$2&lt;MOD(IF(E43="",TODAY(),E43),1),MOD(IF(E43="",TODAY(),E43),1)&lt;$F$2),$F$1-$F$2,(IF(AND($F$2&lt;MOD(IF(E43="",TODAY(),E43),1),MOD(IF(E43="",TODAY(),E43),1)&lt;$F$1),$F$1-MOD(IF(E43="",TODAY(),E43),1),(IF(MOD(IF(E43="",TODAY(),E43),1)&gt;$F$1,0)))))))))))</f>
        <v>7.5960648149096699E-2</v>
      </c>
      <c r="I43" s="1">
        <f ca="1">C43-(IF(F43&lt;$E$1,0,(IF(AND($E$1&lt;F43,F43&lt;$E$2),F43-$E$1,(IF(AND($E$2&lt;F43,F43&lt;$F$2),$E$2-$E$1,(IF(AND($F$2&lt;F43,F43&lt;$F$1),$E$2-$E$1+F43-$F$2,(IF(F43&gt;$F$1,$C$1))))))))))-(IF(G43&lt;$E$1,$C$1,(IF(AND($E$1&lt;G43,G43&lt;$E$2),$F$1-$F$2+$E$2-G43,(IF(AND($E$2&lt;G43,G43&lt;$F$2),$F$1-$F$2,(IF(AND($F$2&lt;G43,G43&lt;$F$1),$F$1-G43,(IF(G43&gt;$F$1,0))))))))))</f>
        <v>7.5960648149096699E-2</v>
      </c>
      <c r="J43" s="13">
        <f>WEEKDAY(D43,2)</f>
        <v>4</v>
      </c>
      <c r="K43" s="13">
        <f>WEEKDAY(E43,2)</f>
        <v>4</v>
      </c>
      <c r="M43" s="37">
        <f>(WEEKDAY(D43,2)&lt;6)*($E$2-MAX(MIN(MOD(D43,1),$E$2),$E$1)+$F$1-MAX(MIN(MOD(D43,1),$F$1),$F$2))+(WEEKDAY(E43,2)&lt;6)*(MAX(MIN(MOD(E43,1),$E$2),$E$1)-$E$1+MAX(MIN(MOD(E43,1),$F$1),$F$2)-$F$2)+(NETWORKDAYS(WORKDAY(D43+1,-1),WORKDAY(E43-1,1))-2)*$C$1</f>
        <v>7.596064814909681E-2</v>
      </c>
      <c r="N43" s="9">
        <f>(WEEKDAY(D43,2)&lt;6)*($E$2-MAX(MIN(MOD(D43,1),$E$2),$E$1)+$F$1-MAX(MIN(MOD(D43,1),$F$1),$F$2))+(WEEKDAY(E43,2)&lt;6)*(MAX(MIN(MOD(E43,1),$E$2),$E$1)-$E$1+MAX(MIN(MOD(E43,1),$F$1),$F$2)-$F$2)+(NETWORKDAYS(D43,E43)-2)*$C$1</f>
        <v>7.596064814909681E-2</v>
      </c>
      <c r="O43" s="43" t="str">
        <f t="shared" si="0"/>
        <v>Одинаковы</v>
      </c>
    </row>
    <row r="44" spans="1:16">
      <c r="A44" s="11">
        <v>9.3831018515629694E-2</v>
      </c>
      <c r="B44" s="7">
        <f ca="1">NETWORKDAYS(D44,IF(E44="",TODAY(),E44))</f>
        <v>1</v>
      </c>
      <c r="C44" s="4">
        <f ca="1">$C$1*B44</f>
        <v>0.33333333333333331</v>
      </c>
      <c r="D44" s="6">
        <v>41109.48300925926</v>
      </c>
      <c r="E44" s="6">
        <v>41109.576840277776</v>
      </c>
      <c r="F44" s="9">
        <f>MOD(D44,1)</f>
        <v>0.48300925926014315</v>
      </c>
      <c r="G44" s="9">
        <f>MOD(E44,1)</f>
        <v>0.57684027777577285</v>
      </c>
      <c r="H44" s="1">
        <f ca="1">C44-IF((OR(WEEKDAY(D44)=1,WEEKDAY(D44)=7)),0,(IF(MOD(D44,1)&lt;$E$1,0,(IF(AND($E$1&lt;MOD(D44,1),MOD(D44,1)&lt;$E$2),MOD(D44,1)-$E$1,(IF(AND($E$2&lt;MOD(D44,1),MOD(D44,1)&lt;$F$2),$E$2-$E$1,(IF(AND($F$2&lt;MOD(D44,1),MOD(D44,1)&lt;$F$1),$E$2-$E$1+MOD(D44,1)-$F$2,(IF(MOD(D44,1)&gt;$F$1,$C$1)))))))))))-IF((OR(WEEKDAY(IF(E44="",TODAY(),E44))=1,WEEKDAY(IF(E44="",TODAY(),E44))=7)),0,(IF(MOD(IF(E44="",TODAY(),E44),1)&lt;$E$1,$C$1,(IF(AND($E$1&lt;MOD(IF(E44="",TODAY(),E44),1),MOD(IF(E44="",TODAY(),E44),1)&lt;$E$2),$F$1-$F$2+$E$2-MOD(IF(E44="",TODAY(),E44),1),(IF(AND($E$2&lt;MOD(IF(E44="",TODAY(),E44),1),MOD(IF(E44="",TODAY(),E44),1)&lt;$F$2),$F$1-$F$2,(IF(AND($F$2&lt;MOD(IF(E44="",TODAY(),E44),1),MOD(IF(E44="",TODAY(),E44),1)&lt;$F$1),$F$1-MOD(IF(E44="",TODAY(),E44),1),(IF(MOD(IF(E44="",TODAY(),E44),1)&gt;$F$1,0)))))))))))</f>
        <v>5.2164351848963064E-2</v>
      </c>
      <c r="I44" s="1">
        <f ca="1">C44-(IF(F44&lt;$E$1,0,(IF(AND($E$1&lt;F44,F44&lt;$E$2),F44-$E$1,(IF(AND($E$2&lt;F44,F44&lt;$F$2),$E$2-$E$1,(IF(AND($F$2&lt;F44,F44&lt;$F$1),$E$2-$E$1+F44-$F$2,(IF(F44&gt;$F$1,$C$1))))))))))-(IF(G44&lt;$E$1,$C$1,(IF(AND($E$1&lt;G44,G44&lt;$E$2),$F$1-$F$2+$E$2-G44,(IF(AND($E$2&lt;G44,G44&lt;$F$2),$F$1-$F$2,(IF(AND($F$2&lt;G44,G44&lt;$F$1),$F$1-G44,(IF(G44&gt;$F$1,0))))))))))</f>
        <v>5.2164351848963064E-2</v>
      </c>
      <c r="J44" s="13">
        <f>WEEKDAY(D44,2)</f>
        <v>4</v>
      </c>
      <c r="K44" s="13">
        <f>WEEKDAY(E44,2)</f>
        <v>4</v>
      </c>
      <c r="M44" s="37">
        <f>(WEEKDAY(D44,2)&lt;6)*($E$2-MAX(MIN(MOD(D44,1),$E$2),$E$1)+$F$1-MAX(MIN(MOD(D44,1),$F$1),$F$2))+(WEEKDAY(E44,2)&lt;6)*(MAX(MIN(MOD(E44,1),$E$2),$E$1)-$E$1+MAX(MIN(MOD(E44,1),$F$1),$F$2)-$F$2)+(NETWORKDAYS(WORKDAY(D44+1,-1),WORKDAY(E44-1,1))-2)*$C$1</f>
        <v>5.2164351848963009E-2</v>
      </c>
      <c r="N44" s="9">
        <f>(WEEKDAY(D44,2)&lt;6)*($E$2-MAX(MIN(MOD(D44,1),$E$2),$E$1)+$F$1-MAX(MIN(MOD(D44,1),$F$1),$F$2))+(WEEKDAY(E44,2)&lt;6)*(MAX(MIN(MOD(E44,1),$E$2),$E$1)-$E$1+MAX(MIN(MOD(E44,1),$F$1),$F$2)-$F$2)+(NETWORKDAYS(D44,E44)-2)*$C$1</f>
        <v>5.2164351848963009E-2</v>
      </c>
      <c r="O44" s="43" t="str">
        <f t="shared" si="0"/>
        <v>Одинаковы</v>
      </c>
    </row>
    <row r="45" spans="1:16">
      <c r="A45" s="11">
        <v>9.449074073927477E-2</v>
      </c>
      <c r="B45" s="7">
        <f ca="1">NETWORKDAYS(D45,IF(E45="",TODAY(),E45))</f>
        <v>1</v>
      </c>
      <c r="C45" s="4">
        <f ca="1">$C$1*B45</f>
        <v>0.33333333333333331</v>
      </c>
      <c r="D45" s="6">
        <v>41099.364016203705</v>
      </c>
      <c r="E45" s="6">
        <v>41099.458506944444</v>
      </c>
      <c r="F45" s="9">
        <f>MOD(D45,1)</f>
        <v>0.36401620370452292</v>
      </c>
      <c r="G45" s="9">
        <f>MOD(E45,1)</f>
        <v>0.45850694444379769</v>
      </c>
      <c r="H45" s="1">
        <f ca="1">C45-IF((OR(WEEKDAY(D45)=1,WEEKDAY(D45)=7)),0,(IF(MOD(D45,1)&lt;$E$1,0,(IF(AND($E$1&lt;MOD(D45,1),MOD(D45,1)&lt;$E$2),MOD(D45,1)-$E$1,(IF(AND($E$2&lt;MOD(D45,1),MOD(D45,1)&lt;$F$2),$E$2-$E$1,(IF(AND($F$2&lt;MOD(D45,1),MOD(D45,1)&lt;$F$1),$E$2-$E$1+MOD(D45,1)-$F$2,(IF(MOD(D45,1)&gt;$F$1,$C$1)))))))))))-IF((OR(WEEKDAY(IF(E45="",TODAY(),E45))=1,WEEKDAY(IF(E45="",TODAY(),E45))=7)),0,(IF(MOD(IF(E45="",TODAY(),E45),1)&lt;$E$1,$C$1,(IF(AND($E$1&lt;MOD(IF(E45="",TODAY(),E45),1),MOD(IF(E45="",TODAY(),E45),1)&lt;$E$2),$F$1-$F$2+$E$2-MOD(IF(E45="",TODAY(),E45),1),(IF(AND($E$2&lt;MOD(IF(E45="",TODAY(),E45),1),MOD(IF(E45="",TODAY(),E45),1)&lt;$F$2),$F$1-$F$2,(IF(AND($F$2&lt;MOD(IF(E45="",TODAY(),E45),1),MOD(IF(E45="",TODAY(),E45),1)&lt;$F$1),$F$1-MOD(IF(E45="",TODAY(),E45),1),(IF(MOD(IF(E45="",TODAY(),E45),1)&gt;$F$1,0)))))))))))</f>
        <v>9.449074073927477E-2</v>
      </c>
      <c r="I45" s="1">
        <f ca="1">C45-(IF(F45&lt;$E$1,0,(IF(AND($E$1&lt;F45,F45&lt;$E$2),F45-$E$1,(IF(AND($E$2&lt;F45,F45&lt;$F$2),$E$2-$E$1,(IF(AND($F$2&lt;F45,F45&lt;$F$1),$E$2-$E$1+F45-$F$2,(IF(F45&gt;$F$1,$C$1))))))))))-(IF(G45&lt;$E$1,$C$1,(IF(AND($E$1&lt;G45,G45&lt;$E$2),$F$1-$F$2+$E$2-G45,(IF(AND($E$2&lt;G45,G45&lt;$F$2),$F$1-$F$2,(IF(AND($F$2&lt;G45,G45&lt;$F$1),$F$1-G45,(IF(G45&gt;$F$1,0))))))))))</f>
        <v>9.449074073927477E-2</v>
      </c>
      <c r="J45" s="13">
        <f>WEEKDAY(D45,2)</f>
        <v>1</v>
      </c>
      <c r="K45" s="13">
        <f>WEEKDAY(E45,2)</f>
        <v>1</v>
      </c>
      <c r="M45" s="37">
        <f>(WEEKDAY(D45,2)&lt;6)*($E$2-MAX(MIN(MOD(D45,1),$E$2),$E$1)+$F$1-MAX(MIN(MOD(D45,1),$F$1),$F$2))+(WEEKDAY(E45,2)&lt;6)*(MAX(MIN(MOD(E45,1),$E$2),$E$1)-$E$1+MAX(MIN(MOD(E45,1),$F$1),$F$2)-$F$2)+(NETWORKDAYS(WORKDAY(D45+1,-1),WORKDAY(E45-1,1))-2)*$C$1</f>
        <v>9.4490740739274826E-2</v>
      </c>
      <c r="N45" s="9">
        <f>(WEEKDAY(D45,2)&lt;6)*($E$2-MAX(MIN(MOD(D45,1),$E$2),$E$1)+$F$1-MAX(MIN(MOD(D45,1),$F$1),$F$2))+(WEEKDAY(E45,2)&lt;6)*(MAX(MIN(MOD(E45,1),$E$2),$E$1)-$E$1+MAX(MIN(MOD(E45,1),$F$1),$F$2)-$F$2)+(NETWORKDAYS(D45,E45)-2)*$C$1</f>
        <v>9.4490740739274826E-2</v>
      </c>
      <c r="O45" s="43" t="str">
        <f t="shared" si="0"/>
        <v>Одинаковы</v>
      </c>
    </row>
    <row r="46" spans="1:16">
      <c r="A46" s="11">
        <v>9.5381944447581191E-2</v>
      </c>
      <c r="B46" s="7">
        <f ca="1">NETWORKDAYS(D46,IF(E46="",TODAY(),E46))</f>
        <v>1</v>
      </c>
      <c r="C46" s="4">
        <f ca="1">$C$1*B46</f>
        <v>0.33333333333333331</v>
      </c>
      <c r="D46" s="6">
        <v>41115.41915509259</v>
      </c>
      <c r="E46" s="6">
        <v>41115.514537037037</v>
      </c>
      <c r="F46" s="9">
        <f>MOD(D46,1)</f>
        <v>0.41915509258979</v>
      </c>
      <c r="G46" s="9">
        <f>MOD(E46,1)</f>
        <v>0.51453703703737119</v>
      </c>
      <c r="H46" s="1">
        <f ca="1">C46-IF((OR(WEEKDAY(D46)=1,WEEKDAY(D46)=7)),0,(IF(MOD(D46,1)&lt;$E$1,0,(IF(AND($E$1&lt;MOD(D46,1),MOD(D46,1)&lt;$E$2),MOD(D46,1)-$E$1,(IF(AND($E$2&lt;MOD(D46,1),MOD(D46,1)&lt;$F$2),$E$2-$E$1,(IF(AND($F$2&lt;MOD(D46,1),MOD(D46,1)&lt;$F$1),$E$2-$E$1+MOD(D46,1)-$F$2,(IF(MOD(D46,1)&gt;$F$1,$C$1)))))))))))-IF((OR(WEEKDAY(IF(E46="",TODAY(),E46))=1,WEEKDAY(IF(E46="",TODAY(),E46))=7)),0,(IF(MOD(IF(E46="",TODAY(),E46),1)&lt;$E$1,$C$1,(IF(AND($E$1&lt;MOD(IF(E46="",TODAY(),E46),1),MOD(IF(E46="",TODAY(),E46),1)&lt;$E$2),$F$1-$F$2+$E$2-MOD(IF(E46="",TODAY(),E46),1),(IF(AND($E$2&lt;MOD(IF(E46="",TODAY(),E46),1),MOD(IF(E46="",TODAY(),E46),1)&lt;$F$2),$F$1-$F$2,(IF(AND($F$2&lt;MOD(IF(E46="",TODAY(),E46),1),MOD(IF(E46="",TODAY(),E46),1)&lt;$F$1),$F$1-MOD(IF(E46="",TODAY(),E46),1),(IF(MOD(IF(E46="",TODAY(),E46),1)&gt;$F$1,0)))))))))))</f>
        <v>8.0844907410209998E-2</v>
      </c>
      <c r="I46" s="1">
        <f ca="1">C46-(IF(F46&lt;$E$1,0,(IF(AND($E$1&lt;F46,F46&lt;$E$2),F46-$E$1,(IF(AND($E$2&lt;F46,F46&lt;$F$2),$E$2-$E$1,(IF(AND($F$2&lt;F46,F46&lt;$F$1),$E$2-$E$1+F46-$F$2,(IF(F46&gt;$F$1,$C$1))))))))))-(IF(G46&lt;$E$1,$C$1,(IF(AND($E$1&lt;G46,G46&lt;$E$2),$F$1-$F$2+$E$2-G46,(IF(AND($E$2&lt;G46,G46&lt;$F$2),$F$1-$F$2,(IF(AND($F$2&lt;G46,G46&lt;$F$1),$F$1-G46,(IF(G46&gt;$F$1,0))))))))))</f>
        <v>8.0844907410209998E-2</v>
      </c>
      <c r="J46" s="13">
        <f>WEEKDAY(D46,2)</f>
        <v>3</v>
      </c>
      <c r="K46" s="13">
        <f>WEEKDAY(E46,2)</f>
        <v>3</v>
      </c>
      <c r="M46" s="37">
        <f>(WEEKDAY(D46,2)&lt;6)*($E$2-MAX(MIN(MOD(D46,1),$E$2),$E$1)+$F$1-MAX(MIN(MOD(D46,1),$F$1),$F$2))+(WEEKDAY(E46,2)&lt;6)*(MAX(MIN(MOD(E46,1),$E$2),$E$1)-$E$1+MAX(MIN(MOD(E46,1),$F$1),$F$2)-$F$2)+(NETWORKDAYS(WORKDAY(D46+1,-1),WORKDAY(E46-1,1))-2)*$C$1</f>
        <v>8.0844907410210054E-2</v>
      </c>
      <c r="N46" s="9">
        <f>(WEEKDAY(D46,2)&lt;6)*($E$2-MAX(MIN(MOD(D46,1),$E$2),$E$1)+$F$1-MAX(MIN(MOD(D46,1),$F$1),$F$2))+(WEEKDAY(E46,2)&lt;6)*(MAX(MIN(MOD(E46,1),$E$2),$E$1)-$E$1+MAX(MIN(MOD(E46,1),$F$1),$F$2)-$F$2)+(NETWORKDAYS(D46,E46)-2)*$C$1</f>
        <v>8.0844907410210054E-2</v>
      </c>
      <c r="O46" s="43" t="str">
        <f t="shared" si="0"/>
        <v>Одинаковы</v>
      </c>
    </row>
    <row r="47" spans="1:16">
      <c r="A47" s="11">
        <v>9.6076388894289266E-2</v>
      </c>
      <c r="B47" s="7">
        <f ca="1">NETWORKDAYS(D47,IF(E47="",TODAY(),E47))</f>
        <v>1</v>
      </c>
      <c r="C47" s="4">
        <f ca="1">$C$1*B47</f>
        <v>0.33333333333333331</v>
      </c>
      <c r="D47" s="6">
        <v>41103.463009259256</v>
      </c>
      <c r="E47" s="6">
        <v>41103.55908564815</v>
      </c>
      <c r="F47" s="9">
        <f>MOD(D47,1)</f>
        <v>0.46300925925606862</v>
      </c>
      <c r="G47" s="9">
        <f>MOD(E47,1)</f>
        <v>0.55908564815035788</v>
      </c>
      <c r="H47" s="1">
        <f ca="1">C47-IF((OR(WEEKDAY(D47)=1,WEEKDAY(D47)=7)),0,(IF(MOD(D47,1)&lt;$E$1,0,(IF(AND($E$1&lt;MOD(D47,1),MOD(D47,1)&lt;$E$2),MOD(D47,1)-$E$1,(IF(AND($E$2&lt;MOD(D47,1),MOD(D47,1)&lt;$F$2),$E$2-$E$1,(IF(AND($F$2&lt;MOD(D47,1),MOD(D47,1)&lt;$F$1),$E$2-$E$1+MOD(D47,1)-$F$2,(IF(MOD(D47,1)&gt;$F$1,$C$1)))))))))))-IF((OR(WEEKDAY(IF(E47="",TODAY(),E47))=1,WEEKDAY(IF(E47="",TODAY(),E47))=7)),0,(IF(MOD(IF(E47="",TODAY(),E47),1)&lt;$E$1,$C$1,(IF(AND($E$1&lt;MOD(IF(E47="",TODAY(),E47),1),MOD(IF(E47="",TODAY(),E47),1)&lt;$E$2),$F$1-$F$2+$E$2-MOD(IF(E47="",TODAY(),E47),1),(IF(AND($E$2&lt;MOD(IF(E47="",TODAY(),E47),1),MOD(IF(E47="",TODAY(),E47),1)&lt;$F$2),$F$1-$F$2,(IF(AND($F$2&lt;MOD(IF(E47="",TODAY(),E47),1),MOD(IF(E47="",TODAY(),E47),1)&lt;$F$1),$F$1-MOD(IF(E47="",TODAY(),E47),1),(IF(MOD(IF(E47="",TODAY(),E47),1)&gt;$F$1,0)))))))))))</f>
        <v>5.4409722227622637E-2</v>
      </c>
      <c r="I47" s="1">
        <f ca="1">C47-(IF(F47&lt;$E$1,0,(IF(AND($E$1&lt;F47,F47&lt;$E$2),F47-$E$1,(IF(AND($E$2&lt;F47,F47&lt;$F$2),$E$2-$E$1,(IF(AND($F$2&lt;F47,F47&lt;$F$1),$E$2-$E$1+F47-$F$2,(IF(F47&gt;$F$1,$C$1))))))))))-(IF(G47&lt;$E$1,$C$1,(IF(AND($E$1&lt;G47,G47&lt;$E$2),$F$1-$F$2+$E$2-G47,(IF(AND($E$2&lt;G47,G47&lt;$F$2),$F$1-$F$2,(IF(AND($F$2&lt;G47,G47&lt;$F$1),$F$1-G47,(IF(G47&gt;$F$1,0))))))))))</f>
        <v>5.4409722227622637E-2</v>
      </c>
      <c r="J47" s="13">
        <f>WEEKDAY(D47,2)</f>
        <v>5</v>
      </c>
      <c r="K47" s="13">
        <f>WEEKDAY(E47,2)</f>
        <v>5</v>
      </c>
      <c r="M47" s="37">
        <f>(WEEKDAY(D47,2)&lt;6)*($E$2-MAX(MIN(MOD(D47,1),$E$2),$E$1)+$F$1-MAX(MIN(MOD(D47,1),$F$1),$F$2))+(WEEKDAY(E47,2)&lt;6)*(MAX(MIN(MOD(E47,1),$E$2),$E$1)-$E$1+MAX(MIN(MOD(E47,1),$F$1),$F$2)-$F$2)+(NETWORKDAYS(WORKDAY(D47+1,-1),WORKDAY(E47-1,1))-2)*$C$1</f>
        <v>5.4409722227622581E-2</v>
      </c>
      <c r="N47" s="9">
        <f>(WEEKDAY(D47,2)&lt;6)*($E$2-MAX(MIN(MOD(D47,1),$E$2),$E$1)+$F$1-MAX(MIN(MOD(D47,1),$F$1),$F$2))+(WEEKDAY(E47,2)&lt;6)*(MAX(MIN(MOD(E47,1),$E$2),$E$1)-$E$1+MAX(MIN(MOD(E47,1),$F$1),$F$2)-$F$2)+(NETWORKDAYS(D47,E47)-2)*$C$1</f>
        <v>5.4409722227622581E-2</v>
      </c>
      <c r="O47" s="43" t="str">
        <f t="shared" si="0"/>
        <v>Одинаковы</v>
      </c>
    </row>
    <row r="48" spans="1:16">
      <c r="A48" s="10">
        <v>9.6527777779556345E-2</v>
      </c>
      <c r="B48" s="7">
        <f ca="1">NETWORKDAYS(D48,IF(E48="",TODAY(),E48))</f>
        <v>1</v>
      </c>
      <c r="C48" s="4">
        <f ca="1">$C$1*B48</f>
        <v>0.33333333333333331</v>
      </c>
      <c r="D48" s="6">
        <v>41110.330393518518</v>
      </c>
      <c r="E48" s="6">
        <v>41110.426921296297</v>
      </c>
      <c r="F48" s="9">
        <f>MOD(D48,1)</f>
        <v>0.33039351851766696</v>
      </c>
      <c r="G48" s="9">
        <f>MOD(E48,1)</f>
        <v>0.42692129629722331</v>
      </c>
      <c r="H48" s="1">
        <f ca="1">C48-IF((OR(WEEKDAY(D48)=1,WEEKDAY(D48)=7)),0,(IF(MOD(D48,1)&lt;$E$1,0,(IF(AND($E$1&lt;MOD(D48,1),MOD(D48,1)&lt;$E$2),MOD(D48,1)-$E$1,(IF(AND($E$2&lt;MOD(D48,1),MOD(D48,1)&lt;$F$2),$E$2-$E$1,(IF(AND($F$2&lt;MOD(D48,1),MOD(D48,1)&lt;$F$1),$E$2-$E$1+MOD(D48,1)-$F$2,(IF(MOD(D48,1)&gt;$F$1,$C$1)))))))))))-IF((OR(WEEKDAY(IF(E48="",TODAY(),E48))=1,WEEKDAY(IF(E48="",TODAY(),E48))=7)),0,(IF(MOD(IF(E48="",TODAY(),E48),1)&lt;$E$1,$C$1,(IF(AND($E$1&lt;MOD(IF(E48="",TODAY(),E48),1),MOD(IF(E48="",TODAY(),E48),1)&lt;$E$2),$F$1-$F$2+$E$2-MOD(IF(E48="",TODAY(),E48),1),(IF(AND($E$2&lt;MOD(IF(E48="",TODAY(),E48),1),MOD(IF(E48="",TODAY(),E48),1)&lt;$F$2),$F$1-$F$2,(IF(AND($F$2&lt;MOD(IF(E48="",TODAY(),E48),1),MOD(IF(E48="",TODAY(),E48),1)&lt;$F$1),$F$1-MOD(IF(E48="",TODAY(),E48),1),(IF(MOD(IF(E48="",TODAY(),E48),1)&gt;$F$1,0)))))))))))</f>
        <v>7.2754629630556622E-2</v>
      </c>
      <c r="I48" s="1">
        <f ca="1">C48-(IF(F48&lt;$E$1,0,(IF(AND($E$1&lt;F48,F48&lt;$E$2),F48-$E$1,(IF(AND($E$2&lt;F48,F48&lt;$F$2),$E$2-$E$1,(IF(AND($F$2&lt;F48,F48&lt;$F$1),$E$2-$E$1+F48-$F$2,(IF(F48&gt;$F$1,$C$1))))))))))-(IF(G48&lt;$E$1,$C$1,(IF(AND($E$1&lt;G48,G48&lt;$E$2),$F$1-$F$2+$E$2-G48,(IF(AND($E$2&lt;G48,G48&lt;$F$2),$F$1-$F$2,(IF(AND($F$2&lt;G48,G48&lt;$F$1),$F$1-G48,(IF(G48&gt;$F$1,0))))))))))</f>
        <v>7.2754629630556622E-2</v>
      </c>
      <c r="J48" s="13">
        <f>WEEKDAY(D48,2)</f>
        <v>5</v>
      </c>
      <c r="K48" s="13">
        <f>WEEKDAY(E48,2)</f>
        <v>5</v>
      </c>
      <c r="M48" s="37">
        <f>(WEEKDAY(D48,2)&lt;6)*($E$2-MAX(MIN(MOD(D48,1),$E$2),$E$1)+$F$1-MAX(MIN(MOD(D48,1),$F$1),$F$2))+(WEEKDAY(E48,2)&lt;6)*(MAX(MIN(MOD(E48,1),$E$2),$E$1)-$E$1+MAX(MIN(MOD(E48,1),$F$1),$F$2)-$F$2)+(NETWORKDAYS(WORKDAY(D48+1,-1),WORKDAY(E48-1,1))-2)*$C$1</f>
        <v>7.2754629630556733E-2</v>
      </c>
      <c r="N48" s="9">
        <f>(WEEKDAY(D48,2)&lt;6)*($E$2-MAX(MIN(MOD(D48,1),$E$2),$E$1)+$F$1-MAX(MIN(MOD(D48,1),$F$1),$F$2))+(WEEKDAY(E48,2)&lt;6)*(MAX(MIN(MOD(E48,1),$E$2),$E$1)-$E$1+MAX(MIN(MOD(E48,1),$F$1),$F$2)-$F$2)+(NETWORKDAYS(D48,E48)-2)*$C$1</f>
        <v>7.2754629630556733E-2</v>
      </c>
      <c r="O48" s="43" t="str">
        <f t="shared" si="0"/>
        <v>Одинаковы</v>
      </c>
    </row>
    <row r="49" spans="1:15">
      <c r="A49" s="11">
        <v>9.7129629626579117E-2</v>
      </c>
      <c r="B49" s="7">
        <f ca="1">NETWORKDAYS(D49,IF(E49="",TODAY(),E49))</f>
        <v>1</v>
      </c>
      <c r="C49" s="4">
        <f ca="1">$C$1*B49</f>
        <v>0.33333333333333331</v>
      </c>
      <c r="D49" s="6">
        <v>41110.395578703705</v>
      </c>
      <c r="E49" s="6">
        <v>41110.492708333331</v>
      </c>
      <c r="F49" s="9">
        <f>MOD(D49,1)</f>
        <v>0.39557870370481396</v>
      </c>
      <c r="G49" s="9">
        <f>MOD(E49,1)</f>
        <v>0.49270833333139308</v>
      </c>
      <c r="H49" s="1">
        <f ca="1">C49-IF((OR(WEEKDAY(D49)=1,WEEKDAY(D49)=7)),0,(IF(MOD(D49,1)&lt;$E$1,0,(IF(AND($E$1&lt;MOD(D49,1),MOD(D49,1)&lt;$E$2),MOD(D49,1)-$E$1,(IF(AND($E$2&lt;MOD(D49,1),MOD(D49,1)&lt;$F$2),$E$2-$E$1,(IF(AND($F$2&lt;MOD(D49,1),MOD(D49,1)&lt;$F$1),$E$2-$E$1+MOD(D49,1)-$F$2,(IF(MOD(D49,1)&gt;$F$1,$C$1)))))))))))-IF((OR(WEEKDAY(IF(E49="",TODAY(),E49))=1,WEEKDAY(IF(E49="",TODAY(),E49))=7)),0,(IF(MOD(IF(E49="",TODAY(),E49),1)&lt;$E$1,$C$1,(IF(AND($E$1&lt;MOD(IF(E49="",TODAY(),E49),1),MOD(IF(E49="",TODAY(),E49),1)&lt;$E$2),$F$1-$F$2+$E$2-MOD(IF(E49="",TODAY(),E49),1),(IF(AND($E$2&lt;MOD(IF(E49="",TODAY(),E49),1),MOD(IF(E49="",TODAY(),E49),1)&lt;$F$2),$F$1-$F$2,(IF(AND($F$2&lt;MOD(IF(E49="",TODAY(),E49),1),MOD(IF(E49="",TODAY(),E49),1)&lt;$F$1),$F$1-MOD(IF(E49="",TODAY(),E49),1),(IF(MOD(IF(E49="",TODAY(),E49),1)&gt;$F$1,0)))))))))))</f>
        <v>9.7129629626579117E-2</v>
      </c>
      <c r="I49" s="1">
        <f ca="1">C49-(IF(F49&lt;$E$1,0,(IF(AND($E$1&lt;F49,F49&lt;$E$2),F49-$E$1,(IF(AND($E$2&lt;F49,F49&lt;$F$2),$E$2-$E$1,(IF(AND($F$2&lt;F49,F49&lt;$F$1),$E$2-$E$1+F49-$F$2,(IF(F49&gt;$F$1,$C$1))))))))))-(IF(G49&lt;$E$1,$C$1,(IF(AND($E$1&lt;G49,G49&lt;$E$2),$F$1-$F$2+$E$2-G49,(IF(AND($E$2&lt;G49,G49&lt;$F$2),$F$1-$F$2,(IF(AND($F$2&lt;G49,G49&lt;$F$1),$F$1-G49,(IF(G49&gt;$F$1,0))))))))))</f>
        <v>9.7129629626579117E-2</v>
      </c>
      <c r="J49" s="13">
        <f>WEEKDAY(D49,2)</f>
        <v>5</v>
      </c>
      <c r="K49" s="13">
        <f>WEEKDAY(E49,2)</f>
        <v>5</v>
      </c>
      <c r="M49" s="37">
        <f>(WEEKDAY(D49,2)&lt;6)*($E$2-MAX(MIN(MOD(D49,1),$E$2),$E$1)+$F$1-MAX(MIN(MOD(D49,1),$F$1),$F$2))+(WEEKDAY(E49,2)&lt;6)*(MAX(MIN(MOD(E49,1),$E$2),$E$1)-$E$1+MAX(MIN(MOD(E49,1),$F$1),$F$2)-$F$2)+(NETWORKDAYS(WORKDAY(D49+1,-1),WORKDAY(E49-1,1))-2)*$C$1</f>
        <v>9.7129629626579173E-2</v>
      </c>
      <c r="N49" s="9">
        <f>(WEEKDAY(D49,2)&lt;6)*($E$2-MAX(MIN(MOD(D49,1),$E$2),$E$1)+$F$1-MAX(MIN(MOD(D49,1),$F$1),$F$2))+(WEEKDAY(E49,2)&lt;6)*(MAX(MIN(MOD(E49,1),$E$2),$E$1)-$E$1+MAX(MIN(MOD(E49,1),$F$1),$F$2)-$F$2)+(NETWORKDAYS(D49,E49)-2)*$C$1</f>
        <v>9.7129629626579173E-2</v>
      </c>
      <c r="O49" s="43" t="str">
        <f t="shared" si="0"/>
        <v>Одинаковы</v>
      </c>
    </row>
    <row r="50" spans="1:15">
      <c r="A50" s="11">
        <v>0.10083333333750488</v>
      </c>
      <c r="B50" s="7">
        <f ca="1">NETWORKDAYS(D50,IF(E50="",TODAY(),E50))</f>
        <v>1</v>
      </c>
      <c r="C50" s="4">
        <f ca="1">$C$1*B50</f>
        <v>0.33333333333333331</v>
      </c>
      <c r="D50" s="6">
        <v>41092.566874999997</v>
      </c>
      <c r="E50" s="6">
        <v>41092.667708333334</v>
      </c>
      <c r="F50" s="9">
        <f>MOD(D50,1)</f>
        <v>0.56687499999679858</v>
      </c>
      <c r="G50" s="9">
        <f>MOD(E50,1)</f>
        <v>0.66770833333430346</v>
      </c>
      <c r="H50" s="1">
        <f ca="1">C50-IF((OR(WEEKDAY(D50)=1,WEEKDAY(D50)=7)),0,(IF(MOD(D50,1)&lt;$E$1,0,(IF(AND($E$1&lt;MOD(D50,1),MOD(D50,1)&lt;$E$2),MOD(D50,1)-$E$1,(IF(AND($E$2&lt;MOD(D50,1),MOD(D50,1)&lt;$F$2),$E$2-$E$1,(IF(AND($F$2&lt;MOD(D50,1),MOD(D50,1)&lt;$F$1),$E$2-$E$1+MOD(D50,1)-$F$2,(IF(MOD(D50,1)&gt;$F$1,$C$1)))))))))))-IF((OR(WEEKDAY(IF(E50="",TODAY(),E50))=1,WEEKDAY(IF(E50="",TODAY(),E50))=7)),0,(IF(MOD(IF(E50="",TODAY(),E50),1)&lt;$E$1,$C$1,(IF(AND($E$1&lt;MOD(IF(E50="",TODAY(),E50),1),MOD(IF(E50="",TODAY(),E50),1)&lt;$E$2),$F$1-$F$2+$E$2-MOD(IF(E50="",TODAY(),E50),1),(IF(AND($E$2&lt;MOD(IF(E50="",TODAY(),E50),1),MOD(IF(E50="",TODAY(),E50),1)&lt;$F$2),$F$1-$F$2,(IF(AND($F$2&lt;MOD(IF(E50="",TODAY(),E50),1),MOD(IF(E50="",TODAY(),E50),1)&lt;$F$1),$F$1-MOD(IF(E50="",TODAY(),E50),1),(IF(MOD(IF(E50="",TODAY(),E50),1)&gt;$F$1,0)))))))))))</f>
        <v>0.10083333333750494</v>
      </c>
      <c r="I50" s="1">
        <f ca="1">C50-(IF(F50&lt;$E$1,0,(IF(AND($E$1&lt;F50,F50&lt;$E$2),F50-$E$1,(IF(AND($E$2&lt;F50,F50&lt;$F$2),$E$2-$E$1,(IF(AND($F$2&lt;F50,F50&lt;$F$1),$E$2-$E$1+F50-$F$2,(IF(F50&gt;$F$1,$C$1))))))))))-(IF(G50&lt;$E$1,$C$1,(IF(AND($E$1&lt;G50,G50&lt;$E$2),$F$1-$F$2+$E$2-G50,(IF(AND($E$2&lt;G50,G50&lt;$F$2),$F$1-$F$2,(IF(AND($F$2&lt;G50,G50&lt;$F$1),$F$1-G50,(IF(G50&gt;$F$1,0))))))))))</f>
        <v>0.10083333333750494</v>
      </c>
      <c r="J50" s="13">
        <f>WEEKDAY(D50,2)</f>
        <v>1</v>
      </c>
      <c r="K50" s="13">
        <f>WEEKDAY(E50,2)</f>
        <v>1</v>
      </c>
      <c r="M50" s="37">
        <f>(WEEKDAY(D50,2)&lt;6)*($E$2-MAX(MIN(MOD(D50,1),$E$2),$E$1)+$F$1-MAX(MIN(MOD(D50,1),$F$1),$F$2))+(WEEKDAY(E50,2)&lt;6)*(MAX(MIN(MOD(E50,1),$E$2),$E$1)-$E$1+MAX(MIN(MOD(E50,1),$F$1),$F$2)-$F$2)+(NETWORKDAYS(WORKDAY(D50+1,-1),WORKDAY(E50-1,1))-2)*$C$1</f>
        <v>0.10083333333750483</v>
      </c>
      <c r="N50" s="9">
        <f>(WEEKDAY(D50,2)&lt;6)*($E$2-MAX(MIN(MOD(D50,1),$E$2),$E$1)+$F$1-MAX(MIN(MOD(D50,1),$F$1),$F$2))+(WEEKDAY(E50,2)&lt;6)*(MAX(MIN(MOD(E50,1),$E$2),$E$1)-$E$1+MAX(MIN(MOD(E50,1),$F$1),$F$2)-$F$2)+(NETWORKDAYS(D50,E50)-2)*$C$1</f>
        <v>0.10083333333750483</v>
      </c>
      <c r="O50" s="43" t="str">
        <f t="shared" si="0"/>
        <v>Одинаковы</v>
      </c>
    </row>
    <row r="51" spans="1:15">
      <c r="A51" s="11">
        <v>0.10822916666074889</v>
      </c>
      <c r="B51" s="7">
        <f ca="1">NETWORKDAYS(D51,IF(E51="",TODAY(),E51))</f>
        <v>1</v>
      </c>
      <c r="C51" s="4">
        <f ca="1">$C$1*B51</f>
        <v>0.33333333333333331</v>
      </c>
      <c r="D51" s="6">
        <v>41110.393067129633</v>
      </c>
      <c r="E51" s="6">
        <v>41110.501296296294</v>
      </c>
      <c r="F51" s="9">
        <f>MOD(D51,1)</f>
        <v>0.39306712963298196</v>
      </c>
      <c r="G51" s="9">
        <f>MOD(E51,1)</f>
        <v>0.50129629629373085</v>
      </c>
      <c r="H51" s="1">
        <f ca="1">C51-IF((OR(WEEKDAY(D51)=1,WEEKDAY(D51)=7)),0,(IF(MOD(D51,1)&lt;$E$1,0,(IF(AND($E$1&lt;MOD(D51,1),MOD(D51,1)&lt;$E$2),MOD(D51,1)-$E$1,(IF(AND($E$2&lt;MOD(D51,1),MOD(D51,1)&lt;$F$2),$E$2-$E$1,(IF(AND($F$2&lt;MOD(D51,1),MOD(D51,1)&lt;$F$1),$E$2-$E$1+MOD(D51,1)-$F$2,(IF(MOD(D51,1)&gt;$F$1,$C$1)))))))))))-IF((OR(WEEKDAY(IF(E51="",TODAY(),E51))=1,WEEKDAY(IF(E51="",TODAY(),E51))=7)),0,(IF(MOD(IF(E51="",TODAY(),E51),1)&lt;$E$1,$C$1,(IF(AND($E$1&lt;MOD(IF(E51="",TODAY(),E51),1),MOD(IF(E51="",TODAY(),E51),1)&lt;$E$2),$F$1-$F$2+$E$2-MOD(IF(E51="",TODAY(),E51),1),(IF(AND($E$2&lt;MOD(IF(E51="",TODAY(),E51),1),MOD(IF(E51="",TODAY(),E51),1)&lt;$F$2),$F$1-$F$2,(IF(AND($F$2&lt;MOD(IF(E51="",TODAY(),E51),1),MOD(IF(E51="",TODAY(),E51),1)&lt;$F$1),$F$1-MOD(IF(E51="",TODAY(),E51),1),(IF(MOD(IF(E51="",TODAY(),E51),1)&gt;$F$1,0)))))))))))</f>
        <v>0.10693287036701804</v>
      </c>
      <c r="I51" s="1">
        <f ca="1">C51-(IF(F51&lt;$E$1,0,(IF(AND($E$1&lt;F51,F51&lt;$E$2),F51-$E$1,(IF(AND($E$2&lt;F51,F51&lt;$F$2),$E$2-$E$1,(IF(AND($F$2&lt;F51,F51&lt;$F$1),$E$2-$E$1+F51-$F$2,(IF(F51&gt;$F$1,$C$1))))))))))-(IF(G51&lt;$E$1,$C$1,(IF(AND($E$1&lt;G51,G51&lt;$E$2),$F$1-$F$2+$E$2-G51,(IF(AND($E$2&lt;G51,G51&lt;$F$2),$F$1-$F$2,(IF(AND($F$2&lt;G51,G51&lt;$F$1),$F$1-G51,(IF(G51&gt;$F$1,0))))))))))</f>
        <v>0.10693287036701804</v>
      </c>
      <c r="J51" s="13">
        <f>WEEKDAY(D51,2)</f>
        <v>5</v>
      </c>
      <c r="K51" s="13">
        <f>WEEKDAY(E51,2)</f>
        <v>5</v>
      </c>
      <c r="M51" s="37">
        <f>(WEEKDAY(D51,2)&lt;6)*($E$2-MAX(MIN(MOD(D51,1),$E$2),$E$1)+$F$1-MAX(MIN(MOD(D51,1),$F$1),$F$2))+(WEEKDAY(E51,2)&lt;6)*(MAX(MIN(MOD(E51,1),$E$2),$E$1)-$E$1+MAX(MIN(MOD(E51,1),$F$1),$F$2)-$F$2)+(NETWORKDAYS(WORKDAY(D51+1,-1),WORKDAY(E51-1,1))-2)*$C$1</f>
        <v>0.1069328703670181</v>
      </c>
      <c r="N51" s="9">
        <f>(WEEKDAY(D51,2)&lt;6)*($E$2-MAX(MIN(MOD(D51,1),$E$2),$E$1)+$F$1-MAX(MIN(MOD(D51,1),$F$1),$F$2))+(WEEKDAY(E51,2)&lt;6)*(MAX(MIN(MOD(E51,1),$E$2),$E$1)-$E$1+MAX(MIN(MOD(E51,1),$F$1),$F$2)-$F$2)+(NETWORKDAYS(D51,E51)-2)*$C$1</f>
        <v>0.1069328703670181</v>
      </c>
      <c r="O51" s="43" t="str">
        <f t="shared" si="0"/>
        <v>Одинаковы</v>
      </c>
    </row>
    <row r="52" spans="1:15">
      <c r="A52" s="11">
        <v>0.10909722222277196</v>
      </c>
      <c r="B52" s="7">
        <f ca="1">NETWORKDAYS(D52,IF(E52="",TODAY(),E52))</f>
        <v>1</v>
      </c>
      <c r="C52" s="4">
        <f ca="1">$C$1*B52</f>
        <v>0.33333333333333331</v>
      </c>
      <c r="D52" s="6">
        <v>41107.427407407406</v>
      </c>
      <c r="E52" s="6">
        <v>41107.536504629628</v>
      </c>
      <c r="F52" s="9">
        <f>MOD(D52,1)</f>
        <v>0.42740740740555339</v>
      </c>
      <c r="G52" s="9">
        <f>MOD(E52,1)</f>
        <v>0.53650462962832535</v>
      </c>
      <c r="H52" s="1">
        <f ca="1">C52-IF((OR(WEEKDAY(D52)=1,WEEKDAY(D52)=7)),0,(IF(MOD(D52,1)&lt;$E$1,0,(IF(AND($E$1&lt;MOD(D52,1),MOD(D52,1)&lt;$E$2),MOD(D52,1)-$E$1,(IF(AND($E$2&lt;MOD(D52,1),MOD(D52,1)&lt;$F$2),$E$2-$E$1,(IF(AND($F$2&lt;MOD(D52,1),MOD(D52,1)&lt;$F$1),$E$2-$E$1+MOD(D52,1)-$F$2,(IF(MOD(D52,1)&gt;$F$1,$C$1)))))))))))-IF((OR(WEEKDAY(IF(E52="",TODAY(),E52))=1,WEEKDAY(IF(E52="",TODAY(),E52))=7)),0,(IF(MOD(IF(E52="",TODAY(),E52),1)&lt;$E$1,$C$1,(IF(AND($E$1&lt;MOD(IF(E52="",TODAY(),E52),1),MOD(IF(E52="",TODAY(),E52),1)&lt;$E$2),$F$1-$F$2+$E$2-MOD(IF(E52="",TODAY(),E52),1),(IF(AND($E$2&lt;MOD(IF(E52="",TODAY(),E52),1),MOD(IF(E52="",TODAY(),E52),1)&lt;$F$2),$F$1-$F$2,(IF(AND($F$2&lt;MOD(IF(E52="",TODAY(),E52),1),MOD(IF(E52="",TODAY(),E52),1)&lt;$F$1),$F$1-MOD(IF(E52="",TODAY(),E52),1),(IF(MOD(IF(E52="",TODAY(),E52),1)&gt;$F$1,0)))))))))))</f>
        <v>7.2592592594446614E-2</v>
      </c>
      <c r="I52" s="1">
        <f ca="1">C52-(IF(F52&lt;$E$1,0,(IF(AND($E$1&lt;F52,F52&lt;$E$2),F52-$E$1,(IF(AND($E$2&lt;F52,F52&lt;$F$2),$E$2-$E$1,(IF(AND($F$2&lt;F52,F52&lt;$F$1),$E$2-$E$1+F52-$F$2,(IF(F52&gt;$F$1,$C$1))))))))))-(IF(G52&lt;$E$1,$C$1,(IF(AND($E$1&lt;G52,G52&lt;$E$2),$F$1-$F$2+$E$2-G52,(IF(AND($E$2&lt;G52,G52&lt;$F$2),$F$1-$F$2,(IF(AND($F$2&lt;G52,G52&lt;$F$1),$F$1-G52,(IF(G52&gt;$F$1,0))))))))))</f>
        <v>7.2592592594446614E-2</v>
      </c>
      <c r="J52" s="13">
        <f>WEEKDAY(D52,2)</f>
        <v>2</v>
      </c>
      <c r="K52" s="13">
        <f>WEEKDAY(E52,2)</f>
        <v>2</v>
      </c>
      <c r="M52" s="37">
        <f>(WEEKDAY(D52,2)&lt;6)*($E$2-MAX(MIN(MOD(D52,1),$E$2),$E$1)+$F$1-MAX(MIN(MOD(D52,1),$F$1),$F$2))+(WEEKDAY(E52,2)&lt;6)*(MAX(MIN(MOD(E52,1),$E$2),$E$1)-$E$1+MAX(MIN(MOD(E52,1),$F$1),$F$2)-$F$2)+(NETWORKDAYS(WORKDAY(D52+1,-1),WORKDAY(E52-1,1))-2)*$C$1</f>
        <v>7.259259259444667E-2</v>
      </c>
      <c r="N52" s="9">
        <f>(WEEKDAY(D52,2)&lt;6)*($E$2-MAX(MIN(MOD(D52,1),$E$2),$E$1)+$F$1-MAX(MIN(MOD(D52,1),$F$1),$F$2))+(WEEKDAY(E52,2)&lt;6)*(MAX(MIN(MOD(E52,1),$E$2),$E$1)-$E$1+MAX(MIN(MOD(E52,1),$F$1),$F$2)-$F$2)+(NETWORKDAYS(D52,E52)-2)*$C$1</f>
        <v>7.259259259444667E-2</v>
      </c>
      <c r="O52" s="43" t="str">
        <f t="shared" si="0"/>
        <v>Одинаковы</v>
      </c>
    </row>
    <row r="53" spans="1:15">
      <c r="A53" s="11">
        <v>0.10965277777722804</v>
      </c>
      <c r="B53" s="7">
        <f ca="1">NETWORKDAYS(D53,IF(E53="",TODAY(),E53))</f>
        <v>1</v>
      </c>
      <c r="C53" s="4">
        <f ca="1">$C$1*B53</f>
        <v>0.33333333333333331</v>
      </c>
      <c r="D53" s="6">
        <v>41106.477858796294</v>
      </c>
      <c r="E53" s="6">
        <v>41106.587511574071</v>
      </c>
      <c r="F53" s="9">
        <f>MOD(D53,1)</f>
        <v>0.47785879629373085</v>
      </c>
      <c r="G53" s="9">
        <f>MOD(E53,1)</f>
        <v>0.58751157407095889</v>
      </c>
      <c r="H53" s="1">
        <f ca="1">C53-IF((OR(WEEKDAY(D53)=1,WEEKDAY(D53)=7)),0,(IF(MOD(D53,1)&lt;$E$1,0,(IF(AND($E$1&lt;MOD(D53,1),MOD(D53,1)&lt;$E$2),MOD(D53,1)-$E$1,(IF(AND($E$2&lt;MOD(D53,1),MOD(D53,1)&lt;$F$2),$E$2-$E$1,(IF(AND($F$2&lt;MOD(D53,1),MOD(D53,1)&lt;$F$1),$E$2-$E$1+MOD(D53,1)-$F$2,(IF(MOD(D53,1)&gt;$F$1,$C$1)))))))))))-IF((OR(WEEKDAY(IF(E53="",TODAY(),E53))=1,WEEKDAY(IF(E53="",TODAY(),E53))=7)),0,(IF(MOD(IF(E53="",TODAY(),E53),1)&lt;$E$1,$C$1,(IF(AND($E$1&lt;MOD(IF(E53="",TODAY(),E53),1),MOD(IF(E53="",TODAY(),E53),1)&lt;$E$2),$F$1-$F$2+$E$2-MOD(IF(E53="",TODAY(),E53),1),(IF(AND($E$2&lt;MOD(IF(E53="",TODAY(),E53),1),MOD(IF(E53="",TODAY(),E53),1)&lt;$F$2),$F$1-$F$2,(IF(AND($F$2&lt;MOD(IF(E53="",TODAY(),E53),1),MOD(IF(E53="",TODAY(),E53),1)&lt;$F$1),$F$1-MOD(IF(E53="",TODAY(),E53),1),(IF(MOD(IF(E53="",TODAY(),E53),1)&gt;$F$1,0)))))))))))</f>
        <v>6.7986111110561409E-2</v>
      </c>
      <c r="I53" s="1">
        <f ca="1">C53-(IF(F53&lt;$E$1,0,(IF(AND($E$1&lt;F53,F53&lt;$E$2),F53-$E$1,(IF(AND($E$2&lt;F53,F53&lt;$F$2),$E$2-$E$1,(IF(AND($F$2&lt;F53,F53&lt;$F$1),$E$2-$E$1+F53-$F$2,(IF(F53&gt;$F$1,$C$1))))))))))-(IF(G53&lt;$E$1,$C$1,(IF(AND($E$1&lt;G53,G53&lt;$E$2),$F$1-$F$2+$E$2-G53,(IF(AND($E$2&lt;G53,G53&lt;$F$2),$F$1-$F$2,(IF(AND($F$2&lt;G53,G53&lt;$F$1),$F$1-G53,(IF(G53&gt;$F$1,0))))))))))</f>
        <v>6.7986111110561409E-2</v>
      </c>
      <c r="J53" s="13">
        <f>WEEKDAY(D53,2)</f>
        <v>1</v>
      </c>
      <c r="K53" s="13">
        <f>WEEKDAY(E53,2)</f>
        <v>1</v>
      </c>
      <c r="M53" s="37">
        <f>(WEEKDAY(D53,2)&lt;6)*($E$2-MAX(MIN(MOD(D53,1),$E$2),$E$1)+$F$1-MAX(MIN(MOD(D53,1),$F$1),$F$2))+(WEEKDAY(E53,2)&lt;6)*(MAX(MIN(MOD(E53,1),$E$2),$E$1)-$E$1+MAX(MIN(MOD(E53,1),$F$1),$F$2)-$F$2)+(NETWORKDAYS(WORKDAY(D53+1,-1),WORKDAY(E53-1,1))-2)*$C$1</f>
        <v>6.7986111110561354E-2</v>
      </c>
      <c r="N53" s="9">
        <f>(WEEKDAY(D53,2)&lt;6)*($E$2-MAX(MIN(MOD(D53,1),$E$2),$E$1)+$F$1-MAX(MIN(MOD(D53,1),$F$1),$F$2))+(WEEKDAY(E53,2)&lt;6)*(MAX(MIN(MOD(E53,1),$E$2),$E$1)-$E$1+MAX(MIN(MOD(E53,1),$F$1),$F$2)-$F$2)+(NETWORKDAYS(D53,E53)-2)*$C$1</f>
        <v>6.7986111110561354E-2</v>
      </c>
      <c r="O53" s="43" t="str">
        <f t="shared" si="0"/>
        <v>Одинаковы</v>
      </c>
    </row>
    <row r="54" spans="1:15">
      <c r="A54" s="11">
        <v>0.11295138888817746</v>
      </c>
      <c r="B54" s="7">
        <f ca="1">NETWORKDAYS(D54,IF(E54="",TODAY(),E54))</f>
        <v>1</v>
      </c>
      <c r="C54" s="4">
        <f ca="1">$C$1*B54</f>
        <v>0.33333333333333331</v>
      </c>
      <c r="D54" s="6">
        <v>41110.389432870368</v>
      </c>
      <c r="E54" s="6">
        <v>41110.502384259256</v>
      </c>
      <c r="F54" s="9">
        <f>MOD(D54,1)</f>
        <v>0.38943287036818219</v>
      </c>
      <c r="G54" s="9">
        <f>MOD(E54,1)</f>
        <v>0.50238425925635966</v>
      </c>
      <c r="H54" s="1">
        <f ca="1">C54-IF((OR(WEEKDAY(D54)=1,WEEKDAY(D54)=7)),0,(IF(MOD(D54,1)&lt;$E$1,0,(IF(AND($E$1&lt;MOD(D54,1),MOD(D54,1)&lt;$E$2),MOD(D54,1)-$E$1,(IF(AND($E$2&lt;MOD(D54,1),MOD(D54,1)&lt;$F$2),$E$2-$E$1,(IF(AND($F$2&lt;MOD(D54,1),MOD(D54,1)&lt;$F$1),$E$2-$E$1+MOD(D54,1)-$F$2,(IF(MOD(D54,1)&gt;$F$1,$C$1)))))))))))-IF((OR(WEEKDAY(IF(E54="",TODAY(),E54))=1,WEEKDAY(IF(E54="",TODAY(),E54))=7)),0,(IF(MOD(IF(E54="",TODAY(),E54),1)&lt;$E$1,$C$1,(IF(AND($E$1&lt;MOD(IF(E54="",TODAY(),E54),1),MOD(IF(E54="",TODAY(),E54),1)&lt;$E$2),$F$1-$F$2+$E$2-MOD(IF(E54="",TODAY(),E54),1),(IF(AND($E$2&lt;MOD(IF(E54="",TODAY(),E54),1),MOD(IF(E54="",TODAY(),E54),1)&lt;$F$2),$F$1-$F$2,(IF(AND($F$2&lt;MOD(IF(E54="",TODAY(),E54),1),MOD(IF(E54="",TODAY(),E54),1)&lt;$F$1),$F$1-MOD(IF(E54="",TODAY(),E54),1),(IF(MOD(IF(E54="",TODAY(),E54),1)&gt;$F$1,0)))))))))))</f>
        <v>0.11056712963181781</v>
      </c>
      <c r="I54" s="1">
        <f ca="1">C54-(IF(F54&lt;$E$1,0,(IF(AND($E$1&lt;F54,F54&lt;$E$2),F54-$E$1,(IF(AND($E$2&lt;F54,F54&lt;$F$2),$E$2-$E$1,(IF(AND($F$2&lt;F54,F54&lt;$F$1),$E$2-$E$1+F54-$F$2,(IF(F54&gt;$F$1,$C$1))))))))))-(IF(G54&lt;$E$1,$C$1,(IF(AND($E$1&lt;G54,G54&lt;$E$2),$F$1-$F$2+$E$2-G54,(IF(AND($E$2&lt;G54,G54&lt;$F$2),$F$1-$F$2,(IF(AND($F$2&lt;G54,G54&lt;$F$1),$F$1-G54,(IF(G54&gt;$F$1,0))))))))))</f>
        <v>0.11056712963181781</v>
      </c>
      <c r="J54" s="13">
        <f>WEEKDAY(D54,2)</f>
        <v>5</v>
      </c>
      <c r="K54" s="13">
        <f>WEEKDAY(E54,2)</f>
        <v>5</v>
      </c>
      <c r="M54" s="37">
        <f>(WEEKDAY(D54,2)&lt;6)*($E$2-MAX(MIN(MOD(D54,1),$E$2),$E$1)+$F$1-MAX(MIN(MOD(D54,1),$F$1),$F$2))+(WEEKDAY(E54,2)&lt;6)*(MAX(MIN(MOD(E54,1),$E$2),$E$1)-$E$1+MAX(MIN(MOD(E54,1),$F$1),$F$2)-$F$2)+(NETWORKDAYS(WORKDAY(D54+1,-1),WORKDAY(E54-1,1))-2)*$C$1</f>
        <v>0.11056712963181786</v>
      </c>
      <c r="N54" s="9">
        <f>(WEEKDAY(D54,2)&lt;6)*($E$2-MAX(MIN(MOD(D54,1),$E$2),$E$1)+$F$1-MAX(MIN(MOD(D54,1),$F$1),$F$2))+(WEEKDAY(E54,2)&lt;6)*(MAX(MIN(MOD(E54,1),$E$2),$E$1)-$E$1+MAX(MIN(MOD(E54,1),$F$1),$F$2)-$F$2)+(NETWORKDAYS(D54,E54)-2)*$C$1</f>
        <v>0.11056712963181786</v>
      </c>
      <c r="O54" s="43" t="str">
        <f t="shared" si="0"/>
        <v>Одинаковы</v>
      </c>
    </row>
    <row r="55" spans="1:15">
      <c r="A55" s="11">
        <v>0.11370370369695593</v>
      </c>
      <c r="B55" s="7">
        <f ca="1">NETWORKDAYS(D55,IF(E55="",TODAY(),E55))</f>
        <v>1</v>
      </c>
      <c r="C55" s="4">
        <f ca="1">$C$1*B55</f>
        <v>0.33333333333333331</v>
      </c>
      <c r="D55" s="6">
        <v>41092.555821759262</v>
      </c>
      <c r="E55" s="6">
        <v>41092.669525462959</v>
      </c>
      <c r="F55" s="9">
        <f>MOD(D55,1)</f>
        <v>0.55582175926247146</v>
      </c>
      <c r="G55" s="9">
        <f>MOD(E55,1)</f>
        <v>0.66952546295942739</v>
      </c>
      <c r="H55" s="1">
        <f ca="1">C55-IF((OR(WEEKDAY(D55)=1,WEEKDAY(D55)=7)),0,(IF(MOD(D55,1)&lt;$E$1,0,(IF(AND($E$1&lt;MOD(D55,1),MOD(D55,1)&lt;$E$2),MOD(D55,1)-$E$1,(IF(AND($E$2&lt;MOD(D55,1),MOD(D55,1)&lt;$F$2),$E$2-$E$1,(IF(AND($F$2&lt;MOD(D55,1),MOD(D55,1)&lt;$F$1),$E$2-$E$1+MOD(D55,1)-$F$2,(IF(MOD(D55,1)&gt;$F$1,$C$1)))))))))))-IF((OR(WEEKDAY(IF(E55="",TODAY(),E55))=1,WEEKDAY(IF(E55="",TODAY(),E55))=7)),0,(IF(MOD(IF(E55="",TODAY(),E55),1)&lt;$E$1,$C$1,(IF(AND($E$1&lt;MOD(IF(E55="",TODAY(),E55),1),MOD(IF(E55="",TODAY(),E55),1)&lt;$E$2),$F$1-$F$2+$E$2-MOD(IF(E55="",TODAY(),E55),1),(IF(AND($E$2&lt;MOD(IF(E55="",TODAY(),E55),1),MOD(IF(E55="",TODAY(),E55),1)&lt;$F$2),$F$1-$F$2,(IF(AND($F$2&lt;MOD(IF(E55="",TODAY(),E55),1),MOD(IF(E55="",TODAY(),E55),1)&lt;$F$1),$F$1-MOD(IF(E55="",TODAY(),E55),1),(IF(MOD(IF(E55="",TODAY(),E55),1)&gt;$F$1,0)))))))))))</f>
        <v>0.11370370369695598</v>
      </c>
      <c r="I55" s="1">
        <f ca="1">C55-(IF(F55&lt;$E$1,0,(IF(AND($E$1&lt;F55,F55&lt;$E$2),F55-$E$1,(IF(AND($E$2&lt;F55,F55&lt;$F$2),$E$2-$E$1,(IF(AND($F$2&lt;F55,F55&lt;$F$1),$E$2-$E$1+F55-$F$2,(IF(F55&gt;$F$1,$C$1))))))))))-(IF(G55&lt;$E$1,$C$1,(IF(AND($E$1&lt;G55,G55&lt;$E$2),$F$1-$F$2+$E$2-G55,(IF(AND($E$2&lt;G55,G55&lt;$F$2),$F$1-$F$2,(IF(AND($F$2&lt;G55,G55&lt;$F$1),$F$1-G55,(IF(G55&gt;$F$1,0))))))))))</f>
        <v>0.11370370369695598</v>
      </c>
      <c r="J55" s="13">
        <f>WEEKDAY(D55,2)</f>
        <v>1</v>
      </c>
      <c r="K55" s="13">
        <f>WEEKDAY(E55,2)</f>
        <v>1</v>
      </c>
      <c r="M55" s="37">
        <f>(WEEKDAY(D55,2)&lt;6)*($E$2-MAX(MIN(MOD(D55,1),$E$2),$E$1)+$F$1-MAX(MIN(MOD(D55,1),$F$1),$F$2))+(WEEKDAY(E55,2)&lt;6)*(MAX(MIN(MOD(E55,1),$E$2),$E$1)-$E$1+MAX(MIN(MOD(E55,1),$F$1),$F$2)-$F$2)+(NETWORKDAYS(WORKDAY(D55+1,-1),WORKDAY(E55-1,1))-2)*$C$1</f>
        <v>0.11370370369695587</v>
      </c>
      <c r="N55" s="9">
        <f>(WEEKDAY(D55,2)&lt;6)*($E$2-MAX(MIN(MOD(D55,1),$E$2),$E$1)+$F$1-MAX(MIN(MOD(D55,1),$F$1),$F$2))+(WEEKDAY(E55,2)&lt;6)*(MAX(MIN(MOD(E55,1),$E$2),$E$1)-$E$1+MAX(MIN(MOD(E55,1),$F$1),$F$2)-$F$2)+(NETWORKDAYS(D55,E55)-2)*$C$1</f>
        <v>0.11370370369695587</v>
      </c>
      <c r="O55" s="43" t="str">
        <f t="shared" si="0"/>
        <v>Одинаковы</v>
      </c>
    </row>
    <row r="56" spans="1:15">
      <c r="A56" s="11">
        <v>0.11553240740613546</v>
      </c>
      <c r="B56" s="7">
        <f ca="1">NETWORKDAYS(D56,IF(E56="",TODAY(),E56))</f>
        <v>1</v>
      </c>
      <c r="C56" s="4">
        <f ca="1">$C$1*B56</f>
        <v>0.33333333333333331</v>
      </c>
      <c r="D56" s="6">
        <v>41103.54011574074</v>
      </c>
      <c r="E56" s="6">
        <v>41103.655648148146</v>
      </c>
      <c r="F56" s="9">
        <f>MOD(D56,1)</f>
        <v>0.54011574073956581</v>
      </c>
      <c r="G56" s="9">
        <f>MOD(E56,1)</f>
        <v>0.65564814814570127</v>
      </c>
      <c r="H56" s="1">
        <f ca="1">C56-IF((OR(WEEKDAY(D56)=1,WEEKDAY(D56)=7)),0,(IF(MOD(D56,1)&lt;$E$1,0,(IF(AND($E$1&lt;MOD(D56,1),MOD(D56,1)&lt;$E$2),MOD(D56,1)-$E$1,(IF(AND($E$2&lt;MOD(D56,1),MOD(D56,1)&lt;$F$2),$E$2-$E$1,(IF(AND($F$2&lt;MOD(D56,1),MOD(D56,1)&lt;$F$1),$E$2-$E$1+MOD(D56,1)-$F$2,(IF(MOD(D56,1)&gt;$F$1,$C$1)))))))))))-IF((OR(WEEKDAY(IF(E56="",TODAY(),E56))=1,WEEKDAY(IF(E56="",TODAY(),E56))=7)),0,(IF(MOD(IF(E56="",TODAY(),E56),1)&lt;$E$1,$C$1,(IF(AND($E$1&lt;MOD(IF(E56="",TODAY(),E56),1),MOD(IF(E56="",TODAY(),E56),1)&lt;$E$2),$F$1-$F$2+$E$2-MOD(IF(E56="",TODAY(),E56),1),(IF(AND($E$2&lt;MOD(IF(E56="",TODAY(),E56),1),MOD(IF(E56="",TODAY(),E56),1)&lt;$F$2),$F$1-$F$2,(IF(AND($F$2&lt;MOD(IF(E56="",TODAY(),E56),1),MOD(IF(E56="",TODAY(),E56),1)&lt;$F$1),$F$1-MOD(IF(E56="",TODAY(),E56),1),(IF(MOD(IF(E56="",TODAY(),E56),1)&gt;$F$1,0)))))))))))</f>
        <v>0.11398148147903464</v>
      </c>
      <c r="I56" s="1">
        <f ca="1">C56-(IF(F56&lt;$E$1,0,(IF(AND($E$1&lt;F56,F56&lt;$E$2),F56-$E$1,(IF(AND($E$2&lt;F56,F56&lt;$F$2),$E$2-$E$1,(IF(AND($F$2&lt;F56,F56&lt;$F$1),$E$2-$E$1+F56-$F$2,(IF(F56&gt;$F$1,$C$1))))))))))-(IF(G56&lt;$E$1,$C$1,(IF(AND($E$1&lt;G56,G56&lt;$E$2),$F$1-$F$2+$E$2-G56,(IF(AND($E$2&lt;G56,G56&lt;$F$2),$F$1-$F$2,(IF(AND($F$2&lt;G56,G56&lt;$F$1),$F$1-G56,(IF(G56&gt;$F$1,0))))))))))</f>
        <v>0.11398148147903464</v>
      </c>
      <c r="J56" s="13">
        <f>WEEKDAY(D56,2)</f>
        <v>5</v>
      </c>
      <c r="K56" s="13">
        <f>WEEKDAY(E56,2)</f>
        <v>5</v>
      </c>
      <c r="M56" s="37">
        <f>(WEEKDAY(D56,2)&lt;6)*($E$2-MAX(MIN(MOD(D56,1),$E$2),$E$1)+$F$1-MAX(MIN(MOD(D56,1),$F$1),$F$2))+(WEEKDAY(E56,2)&lt;6)*(MAX(MIN(MOD(E56,1),$E$2),$E$1)-$E$1+MAX(MIN(MOD(E56,1),$F$1),$F$2)-$F$2)+(NETWORKDAYS(WORKDAY(D56+1,-1),WORKDAY(E56-1,1))-2)*$C$1</f>
        <v>0.11398148147903459</v>
      </c>
      <c r="N56" s="9">
        <f>(WEEKDAY(D56,2)&lt;6)*($E$2-MAX(MIN(MOD(D56,1),$E$2),$E$1)+$F$1-MAX(MIN(MOD(D56,1),$F$1),$F$2))+(WEEKDAY(E56,2)&lt;6)*(MAX(MIN(MOD(E56,1),$E$2),$E$1)-$E$1+MAX(MIN(MOD(E56,1),$F$1),$F$2)-$F$2)+(NETWORKDAYS(D56,E56)-2)*$C$1</f>
        <v>0.11398148147903459</v>
      </c>
      <c r="O56" s="43" t="str">
        <f t="shared" si="0"/>
        <v>Одинаковы</v>
      </c>
    </row>
    <row r="57" spans="1:15">
      <c r="A57" s="11">
        <v>0.12311342592875008</v>
      </c>
      <c r="B57" s="7">
        <f ca="1">NETWORKDAYS(D57,IF(E57="",TODAY(),E57))</f>
        <v>1</v>
      </c>
      <c r="C57" s="4">
        <f ca="1">$C$1*B57</f>
        <v>0.33333333333333331</v>
      </c>
      <c r="D57" s="6">
        <v>41092.439120370371</v>
      </c>
      <c r="E57" s="6">
        <v>41092.5622337963</v>
      </c>
      <c r="F57" s="9">
        <f>MOD(D57,1)</f>
        <v>0.43912037037080154</v>
      </c>
      <c r="G57" s="9">
        <f>MOD(E57,1)</f>
        <v>0.56223379629955161</v>
      </c>
      <c r="H57" s="1">
        <f ca="1">C57-IF((OR(WEEKDAY(D57)=1,WEEKDAY(D57)=7)),0,(IF(MOD(D57,1)&lt;$E$1,0,(IF(AND($E$1&lt;MOD(D57,1),MOD(D57,1)&lt;$E$2),MOD(D57,1)-$E$1,(IF(AND($E$2&lt;MOD(D57,1),MOD(D57,1)&lt;$F$2),$E$2-$E$1,(IF(AND($F$2&lt;MOD(D57,1),MOD(D57,1)&lt;$F$1),$E$2-$E$1+MOD(D57,1)-$F$2,(IF(MOD(D57,1)&gt;$F$1,$C$1)))))))))))-IF((OR(WEEKDAY(IF(E57="",TODAY(),E57))=1,WEEKDAY(IF(E57="",TODAY(),E57))=7)),0,(IF(MOD(IF(E57="",TODAY(),E57),1)&lt;$E$1,$C$1,(IF(AND($E$1&lt;MOD(IF(E57="",TODAY(),E57),1),MOD(IF(E57="",TODAY(),E57),1)&lt;$E$2),$F$1-$F$2+$E$2-MOD(IF(E57="",TODAY(),E57),1),(IF(AND($E$2&lt;MOD(IF(E57="",TODAY(),E57),1),MOD(IF(E57="",TODAY(),E57),1)&lt;$F$2),$F$1-$F$2,(IF(AND($F$2&lt;MOD(IF(E57="",TODAY(),E57),1),MOD(IF(E57="",TODAY(),E57),1)&lt;$F$1),$F$1-MOD(IF(E57="",TODAY(),E57),1),(IF(MOD(IF(E57="",TODAY(),E57),1)&gt;$F$1,0)))))))))))</f>
        <v>8.1446759262083446E-2</v>
      </c>
      <c r="I57" s="1">
        <f ca="1">C57-(IF(F57&lt;$E$1,0,(IF(AND($E$1&lt;F57,F57&lt;$E$2),F57-$E$1,(IF(AND($E$2&lt;F57,F57&lt;$F$2),$E$2-$E$1,(IF(AND($F$2&lt;F57,F57&lt;$F$1),$E$2-$E$1+F57-$F$2,(IF(F57&gt;$F$1,$C$1))))))))))-(IF(G57&lt;$E$1,$C$1,(IF(AND($E$1&lt;G57,G57&lt;$E$2),$F$1-$F$2+$E$2-G57,(IF(AND($E$2&lt;G57,G57&lt;$F$2),$F$1-$F$2,(IF(AND($F$2&lt;G57,G57&lt;$F$1),$F$1-G57,(IF(G57&gt;$F$1,0))))))))))</f>
        <v>8.1446759262083446E-2</v>
      </c>
      <c r="J57" s="13">
        <f>WEEKDAY(D57,2)</f>
        <v>1</v>
      </c>
      <c r="K57" s="13">
        <f>WEEKDAY(E57,2)</f>
        <v>1</v>
      </c>
      <c r="M57" s="37">
        <f>(WEEKDAY(D57,2)&lt;6)*($E$2-MAX(MIN(MOD(D57,1),$E$2),$E$1)+$F$1-MAX(MIN(MOD(D57,1),$F$1),$F$2))+(WEEKDAY(E57,2)&lt;6)*(MAX(MIN(MOD(E57,1),$E$2),$E$1)-$E$1+MAX(MIN(MOD(E57,1),$F$1),$F$2)-$F$2)+(NETWORKDAYS(WORKDAY(D57+1,-1),WORKDAY(E57-1,1))-2)*$C$1</f>
        <v>8.144675926208339E-2</v>
      </c>
      <c r="N57" s="9">
        <f>(WEEKDAY(D57,2)&lt;6)*($E$2-MAX(MIN(MOD(D57,1),$E$2),$E$1)+$F$1-MAX(MIN(MOD(D57,1),$F$1),$F$2))+(WEEKDAY(E57,2)&lt;6)*(MAX(MIN(MOD(E57,1),$E$2),$E$1)-$E$1+MAX(MIN(MOD(E57,1),$F$1),$F$2)-$F$2)+(NETWORKDAYS(D57,E57)-2)*$C$1</f>
        <v>8.144675926208339E-2</v>
      </c>
      <c r="O57" s="43" t="str">
        <f t="shared" si="0"/>
        <v>Одинаковы</v>
      </c>
    </row>
    <row r="58" spans="1:15">
      <c r="A58" s="10">
        <v>0.13655092592671281</v>
      </c>
      <c r="B58" s="7">
        <f ca="1">NETWORKDAYS(D58,IF(E58="",TODAY(),E58))</f>
        <v>1</v>
      </c>
      <c r="C58" s="4">
        <f ca="1">$C$1*B58</f>
        <v>0.33333333333333331</v>
      </c>
      <c r="D58" s="6">
        <v>41110.341238425928</v>
      </c>
      <c r="E58" s="6">
        <v>41110.477789351855</v>
      </c>
      <c r="F58" s="9">
        <f>MOD(D58,1)</f>
        <v>0.341238425928168</v>
      </c>
      <c r="G58" s="9">
        <f>MOD(E58,1)</f>
        <v>0.47778935185488081</v>
      </c>
      <c r="H58" s="1">
        <f ca="1">C58-IF((OR(WEEKDAY(D58)=1,WEEKDAY(D58)=7)),0,(IF(MOD(D58,1)&lt;$E$1,0,(IF(AND($E$1&lt;MOD(D58,1),MOD(D58,1)&lt;$E$2),MOD(D58,1)-$E$1,(IF(AND($E$2&lt;MOD(D58,1),MOD(D58,1)&lt;$F$2),$E$2-$E$1,(IF(AND($F$2&lt;MOD(D58,1),MOD(D58,1)&lt;$F$1),$E$2-$E$1+MOD(D58,1)-$F$2,(IF(MOD(D58,1)&gt;$F$1,$C$1)))))))))))-IF((OR(WEEKDAY(IF(E58="",TODAY(),E58))=1,WEEKDAY(IF(E58="",TODAY(),E58))=7)),0,(IF(MOD(IF(E58="",TODAY(),E58),1)&lt;$E$1,$C$1,(IF(AND($E$1&lt;MOD(IF(E58="",TODAY(),E58),1),MOD(IF(E58="",TODAY(),E58),1)&lt;$E$2),$F$1-$F$2+$E$2-MOD(IF(E58="",TODAY(),E58),1),(IF(AND($E$2&lt;MOD(IF(E58="",TODAY(),E58),1),MOD(IF(E58="",TODAY(),E58),1)&lt;$F$2),$F$1-$F$2,(IF(AND($F$2&lt;MOD(IF(E58="",TODAY(),E58),1),MOD(IF(E58="",TODAY(),E58),1)&lt;$F$1),$F$1-MOD(IF(E58="",TODAY(),E58),1),(IF(MOD(IF(E58="",TODAY(),E58),1)&gt;$F$1,0)))))))))))</f>
        <v>0.12362268518821412</v>
      </c>
      <c r="I58" s="1">
        <f ca="1">C58-(IF(F58&lt;$E$1,0,(IF(AND($E$1&lt;F58,F58&lt;$E$2),F58-$E$1,(IF(AND($E$2&lt;F58,F58&lt;$F$2),$E$2-$E$1,(IF(AND($F$2&lt;F58,F58&lt;$F$1),$E$2-$E$1+F58-$F$2,(IF(F58&gt;$F$1,$C$1))))))))))-(IF(G58&lt;$E$1,$C$1,(IF(AND($E$1&lt;G58,G58&lt;$E$2),$F$1-$F$2+$E$2-G58,(IF(AND($E$2&lt;G58,G58&lt;$F$2),$F$1-$F$2,(IF(AND($F$2&lt;G58,G58&lt;$F$1),$F$1-G58,(IF(G58&gt;$F$1,0))))))))))</f>
        <v>0.12362268518821412</v>
      </c>
      <c r="J58" s="13">
        <f>WEEKDAY(D58,2)</f>
        <v>5</v>
      </c>
      <c r="K58" s="13">
        <f>WEEKDAY(E58,2)</f>
        <v>5</v>
      </c>
      <c r="M58" s="37">
        <f>(WEEKDAY(D58,2)&lt;6)*($E$2-MAX(MIN(MOD(D58,1),$E$2),$E$1)+$F$1-MAX(MIN(MOD(D58,1),$F$1),$F$2))+(WEEKDAY(E58,2)&lt;6)*(MAX(MIN(MOD(E58,1),$E$2),$E$1)-$E$1+MAX(MIN(MOD(E58,1),$F$1),$F$2)-$F$2)+(NETWORKDAYS(WORKDAY(D58+1,-1),WORKDAY(E58-1,1))-2)*$C$1</f>
        <v>0.12362268518821423</v>
      </c>
      <c r="N58" s="9">
        <f>(WEEKDAY(D58,2)&lt;6)*($E$2-MAX(MIN(MOD(D58,1),$E$2),$E$1)+$F$1-MAX(MIN(MOD(D58,1),$F$1),$F$2))+(WEEKDAY(E58,2)&lt;6)*(MAX(MIN(MOD(E58,1),$E$2),$E$1)-$E$1+MAX(MIN(MOD(E58,1),$F$1),$F$2)-$F$2)+(NETWORKDAYS(D58,E58)-2)*$C$1</f>
        <v>0.12362268518821423</v>
      </c>
      <c r="O58" s="43" t="str">
        <f t="shared" si="0"/>
        <v>Одинаковы</v>
      </c>
    </row>
    <row r="59" spans="1:15">
      <c r="A59" s="11">
        <v>0.13862268518278142</v>
      </c>
      <c r="B59" s="7">
        <f ca="1">NETWORKDAYS(D59,IF(E59="",TODAY(),E59))</f>
        <v>1</v>
      </c>
      <c r="C59" s="4">
        <f ca="1">$C$1*B59</f>
        <v>0.33333333333333331</v>
      </c>
      <c r="D59" s="6">
        <v>41110.389918981484</v>
      </c>
      <c r="E59" s="6">
        <v>41110.528541666667</v>
      </c>
      <c r="F59" s="9">
        <f>MOD(D59,1)</f>
        <v>0.38991898148378823</v>
      </c>
      <c r="G59" s="9">
        <f>MOD(E59,1)</f>
        <v>0.52854166666656965</v>
      </c>
      <c r="H59" s="1">
        <f ca="1">C59-IF((OR(WEEKDAY(D59)=1,WEEKDAY(D59)=7)),0,(IF(MOD(D59,1)&lt;$E$1,0,(IF(AND($E$1&lt;MOD(D59,1),MOD(D59,1)&lt;$E$2),MOD(D59,1)-$E$1,(IF(AND($E$2&lt;MOD(D59,1),MOD(D59,1)&lt;$F$2),$E$2-$E$1,(IF(AND($F$2&lt;MOD(D59,1),MOD(D59,1)&lt;$F$1),$E$2-$E$1+MOD(D59,1)-$F$2,(IF(MOD(D59,1)&gt;$F$1,$C$1)))))))))))-IF((OR(WEEKDAY(IF(E59="",TODAY(),E59))=1,WEEKDAY(IF(E59="",TODAY(),E59))=7)),0,(IF(MOD(IF(E59="",TODAY(),E59),1)&lt;$E$1,$C$1,(IF(AND($E$1&lt;MOD(IF(E59="",TODAY(),E59),1),MOD(IF(E59="",TODAY(),E59),1)&lt;$E$2),$F$1-$F$2+$E$2-MOD(IF(E59="",TODAY(),E59),1),(IF(AND($E$2&lt;MOD(IF(E59="",TODAY(),E59),1),MOD(IF(E59="",TODAY(),E59),1)&lt;$F$2),$F$1-$F$2,(IF(AND($F$2&lt;MOD(IF(E59="",TODAY(),E59),1),MOD(IF(E59="",TODAY(),E59),1)&lt;$F$1),$F$1-MOD(IF(E59="",TODAY(),E59),1),(IF(MOD(IF(E59="",TODAY(),E59),1)&gt;$F$1,0)))))))))))</f>
        <v>0.11008101851621177</v>
      </c>
      <c r="I59" s="1">
        <f ca="1">C59-(IF(F59&lt;$E$1,0,(IF(AND($E$1&lt;F59,F59&lt;$E$2),F59-$E$1,(IF(AND($E$2&lt;F59,F59&lt;$F$2),$E$2-$E$1,(IF(AND($F$2&lt;F59,F59&lt;$F$1),$E$2-$E$1+F59-$F$2,(IF(F59&gt;$F$1,$C$1))))))))))-(IF(G59&lt;$E$1,$C$1,(IF(AND($E$1&lt;G59,G59&lt;$E$2),$F$1-$F$2+$E$2-G59,(IF(AND($E$2&lt;G59,G59&lt;$F$2),$F$1-$F$2,(IF(AND($F$2&lt;G59,G59&lt;$F$1),$F$1-G59,(IF(G59&gt;$F$1,0))))))))))</f>
        <v>0.11008101851621177</v>
      </c>
      <c r="J59" s="13">
        <f>WEEKDAY(D59,2)</f>
        <v>5</v>
      </c>
      <c r="K59" s="13">
        <f>WEEKDAY(E59,2)</f>
        <v>5</v>
      </c>
      <c r="M59" s="37">
        <f>(WEEKDAY(D59,2)&lt;6)*($E$2-MAX(MIN(MOD(D59,1),$E$2),$E$1)+$F$1-MAX(MIN(MOD(D59,1),$F$1),$F$2))+(WEEKDAY(E59,2)&lt;6)*(MAX(MIN(MOD(E59,1),$E$2),$E$1)-$E$1+MAX(MIN(MOD(E59,1),$F$1),$F$2)-$F$2)+(NETWORKDAYS(WORKDAY(D59+1,-1),WORKDAY(E59-1,1))-2)*$C$1</f>
        <v>0.11008101851621183</v>
      </c>
      <c r="N59" s="9">
        <f>(WEEKDAY(D59,2)&lt;6)*($E$2-MAX(MIN(MOD(D59,1),$E$2),$E$1)+$F$1-MAX(MIN(MOD(D59,1),$F$1),$F$2))+(WEEKDAY(E59,2)&lt;6)*(MAX(MIN(MOD(E59,1),$E$2),$E$1)-$E$1+MAX(MIN(MOD(E59,1),$F$1),$F$2)-$F$2)+(NETWORKDAYS(D59,E59)-2)*$C$1</f>
        <v>0.11008101851621183</v>
      </c>
      <c r="O59" s="43" t="str">
        <f t="shared" si="0"/>
        <v>Одинаковы</v>
      </c>
    </row>
    <row r="60" spans="1:15">
      <c r="A60" s="11">
        <v>0.14097222222335404</v>
      </c>
      <c r="B60" s="7">
        <f ca="1">NETWORKDAYS(D60,IF(E60="",TODAY(),E60))</f>
        <v>1</v>
      </c>
      <c r="C60" s="4">
        <f ca="1">$C$1*B60</f>
        <v>0.33333333333333331</v>
      </c>
      <c r="D60" s="6">
        <v>41110.360995370371</v>
      </c>
      <c r="E60" s="6">
        <v>41110.501967592594</v>
      </c>
      <c r="F60" s="9">
        <f>MOD(D60,1)</f>
        <v>0.36099537037080154</v>
      </c>
      <c r="G60" s="9">
        <f>MOD(E60,1)</f>
        <v>0.50196759259415558</v>
      </c>
      <c r="H60" s="1">
        <f ca="1">C60-IF((OR(WEEKDAY(D60)=1,WEEKDAY(D60)=7)),0,(IF(MOD(D60,1)&lt;$E$1,0,(IF(AND($E$1&lt;MOD(D60,1),MOD(D60,1)&lt;$E$2),MOD(D60,1)-$E$1,(IF(AND($E$2&lt;MOD(D60,1),MOD(D60,1)&lt;$F$2),$E$2-$E$1,(IF(AND($F$2&lt;MOD(D60,1),MOD(D60,1)&lt;$F$1),$E$2-$E$1+MOD(D60,1)-$F$2,(IF(MOD(D60,1)&gt;$F$1,$C$1)))))))))))-IF((OR(WEEKDAY(IF(E60="",TODAY(),E60))=1,WEEKDAY(IF(E60="",TODAY(),E60))=7)),0,(IF(MOD(IF(E60="",TODAY(),E60),1)&lt;$E$1,$C$1,(IF(AND($E$1&lt;MOD(IF(E60="",TODAY(),E60),1),MOD(IF(E60="",TODAY(),E60),1)&lt;$E$2),$F$1-$F$2+$E$2-MOD(IF(E60="",TODAY(),E60),1),(IF(AND($E$2&lt;MOD(IF(E60="",TODAY(),E60),1),MOD(IF(E60="",TODAY(),E60),1)&lt;$F$2),$F$1-$F$2,(IF(AND($F$2&lt;MOD(IF(E60="",TODAY(),E60),1),MOD(IF(E60="",TODAY(),E60),1)&lt;$F$1),$F$1-MOD(IF(E60="",TODAY(),E60),1),(IF(MOD(IF(E60="",TODAY(),E60),1)&gt;$F$1,0)))))))))))</f>
        <v>0.13900462962919846</v>
      </c>
      <c r="I60" s="1">
        <f ca="1">C60-(IF(F60&lt;$E$1,0,(IF(AND($E$1&lt;F60,F60&lt;$E$2),F60-$E$1,(IF(AND($E$2&lt;F60,F60&lt;$F$2),$E$2-$E$1,(IF(AND($F$2&lt;F60,F60&lt;$F$1),$E$2-$E$1+F60-$F$2,(IF(F60&gt;$F$1,$C$1))))))))))-(IF(G60&lt;$E$1,$C$1,(IF(AND($E$1&lt;G60,G60&lt;$E$2),$F$1-$F$2+$E$2-G60,(IF(AND($E$2&lt;G60,G60&lt;$F$2),$F$1-$F$2,(IF(AND($F$2&lt;G60,G60&lt;$F$1),$F$1-G60,(IF(G60&gt;$F$1,0))))))))))</f>
        <v>0.13900462962919846</v>
      </c>
      <c r="J60" s="13">
        <f>WEEKDAY(D60,2)</f>
        <v>5</v>
      </c>
      <c r="K60" s="13">
        <f>WEEKDAY(E60,2)</f>
        <v>5</v>
      </c>
      <c r="M60" s="37">
        <f>(WEEKDAY(D60,2)&lt;6)*($E$2-MAX(MIN(MOD(D60,1),$E$2),$E$1)+$F$1-MAX(MIN(MOD(D60,1),$F$1),$F$2))+(WEEKDAY(E60,2)&lt;6)*(MAX(MIN(MOD(E60,1),$E$2),$E$1)-$E$1+MAX(MIN(MOD(E60,1),$F$1),$F$2)-$F$2)+(NETWORKDAYS(WORKDAY(D60+1,-1),WORKDAY(E60-1,1))-2)*$C$1</f>
        <v>0.13900462962919852</v>
      </c>
      <c r="N60" s="9">
        <f>(WEEKDAY(D60,2)&lt;6)*($E$2-MAX(MIN(MOD(D60,1),$E$2),$E$1)+$F$1-MAX(MIN(MOD(D60,1),$F$1),$F$2))+(WEEKDAY(E60,2)&lt;6)*(MAX(MIN(MOD(E60,1),$E$2),$E$1)-$E$1+MAX(MIN(MOD(E60,1),$F$1),$F$2)-$F$2)+(NETWORKDAYS(D60,E60)-2)*$C$1</f>
        <v>0.13900462962919852</v>
      </c>
      <c r="O60" s="43" t="str">
        <f t="shared" si="0"/>
        <v>Одинаковы</v>
      </c>
    </row>
    <row r="61" spans="1:15">
      <c r="A61" s="11">
        <v>0.14333333333343035</v>
      </c>
      <c r="B61" s="7">
        <f ca="1">NETWORKDAYS(D61,IF(E61="",TODAY(),E61))</f>
        <v>1</v>
      </c>
      <c r="C61" s="4">
        <f ca="1">$C$1*B61</f>
        <v>0.33333333333333331</v>
      </c>
      <c r="D61" s="6">
        <v>41109.363368055558</v>
      </c>
      <c r="E61" s="6">
        <v>41109.506701388891</v>
      </c>
      <c r="F61" s="9">
        <f>MOD(D61,1)</f>
        <v>0.3633680555576575</v>
      </c>
      <c r="G61" s="9">
        <f>MOD(E61,1)</f>
        <v>0.50670138889108784</v>
      </c>
      <c r="H61" s="1">
        <f ca="1">C61-IF((OR(WEEKDAY(D61)=1,WEEKDAY(D61)=7)),0,(IF(MOD(D61,1)&lt;$E$1,0,(IF(AND($E$1&lt;MOD(D61,1),MOD(D61,1)&lt;$E$2),MOD(D61,1)-$E$1,(IF(AND($E$2&lt;MOD(D61,1),MOD(D61,1)&lt;$F$2),$E$2-$E$1,(IF(AND($F$2&lt;MOD(D61,1),MOD(D61,1)&lt;$F$1),$E$2-$E$1+MOD(D61,1)-$F$2,(IF(MOD(D61,1)&gt;$F$1,$C$1)))))))))))-IF((OR(WEEKDAY(IF(E61="",TODAY(),E61))=1,WEEKDAY(IF(E61="",TODAY(),E61))=7)),0,(IF(MOD(IF(E61="",TODAY(),E61),1)&lt;$E$1,$C$1,(IF(AND($E$1&lt;MOD(IF(E61="",TODAY(),E61),1),MOD(IF(E61="",TODAY(),E61),1)&lt;$E$2),$F$1-$F$2+$E$2-MOD(IF(E61="",TODAY(),E61),1),(IF(AND($E$2&lt;MOD(IF(E61="",TODAY(),E61),1),MOD(IF(E61="",TODAY(),E61),1)&lt;$F$2),$F$1-$F$2,(IF(AND($F$2&lt;MOD(IF(E61="",TODAY(),E61),1),MOD(IF(E61="",TODAY(),E61),1)&lt;$F$1),$F$1-MOD(IF(E61="",TODAY(),E61),1),(IF(MOD(IF(E61="",TODAY(),E61),1)&gt;$F$1,0)))))))))))</f>
        <v>0.1366319444423425</v>
      </c>
      <c r="I61" s="1">
        <f ca="1">C61-(IF(F61&lt;$E$1,0,(IF(AND($E$1&lt;F61,F61&lt;$E$2),F61-$E$1,(IF(AND($E$2&lt;F61,F61&lt;$F$2),$E$2-$E$1,(IF(AND($F$2&lt;F61,F61&lt;$F$1),$E$2-$E$1+F61-$F$2,(IF(F61&gt;$F$1,$C$1))))))))))-(IF(G61&lt;$E$1,$C$1,(IF(AND($E$1&lt;G61,G61&lt;$E$2),$F$1-$F$2+$E$2-G61,(IF(AND($E$2&lt;G61,G61&lt;$F$2),$F$1-$F$2,(IF(AND($F$2&lt;G61,G61&lt;$F$1),$F$1-G61,(IF(G61&gt;$F$1,0))))))))))</f>
        <v>0.1366319444423425</v>
      </c>
      <c r="J61" s="13">
        <f>WEEKDAY(D61,2)</f>
        <v>4</v>
      </c>
      <c r="K61" s="13">
        <f>WEEKDAY(E61,2)</f>
        <v>4</v>
      </c>
      <c r="M61" s="37">
        <f>(WEEKDAY(D61,2)&lt;6)*($E$2-MAX(MIN(MOD(D61,1),$E$2),$E$1)+$F$1-MAX(MIN(MOD(D61,1),$F$1),$F$2))+(WEEKDAY(E61,2)&lt;6)*(MAX(MIN(MOD(E61,1),$E$2),$E$1)-$E$1+MAX(MIN(MOD(E61,1),$F$1),$F$2)-$F$2)+(NETWORKDAYS(WORKDAY(D61+1,-1),WORKDAY(E61-1,1))-2)*$C$1</f>
        <v>0.13663194444234256</v>
      </c>
      <c r="N61" s="9">
        <f>(WEEKDAY(D61,2)&lt;6)*($E$2-MAX(MIN(MOD(D61,1),$E$2),$E$1)+$F$1-MAX(MIN(MOD(D61,1),$F$1),$F$2))+(WEEKDAY(E61,2)&lt;6)*(MAX(MIN(MOD(E61,1),$E$2),$E$1)-$E$1+MAX(MIN(MOD(E61,1),$F$1),$F$2)-$F$2)+(NETWORKDAYS(D61,E61)-2)*$C$1</f>
        <v>0.13663194444234256</v>
      </c>
      <c r="O61" s="43" t="str">
        <f t="shared" si="0"/>
        <v>Одинаковы</v>
      </c>
    </row>
    <row r="62" spans="1:15">
      <c r="A62" s="11">
        <v>0.15221064814977581</v>
      </c>
      <c r="B62" s="7">
        <f ca="1">NETWORKDAYS(D62,IF(E62="",TODAY(),E62))</f>
        <v>1</v>
      </c>
      <c r="C62" s="4">
        <f ca="1">$C$1*B62</f>
        <v>0.33333333333333331</v>
      </c>
      <c r="D62" s="6">
        <v>41110.423020833332</v>
      </c>
      <c r="E62" s="6">
        <v>41110.575231481482</v>
      </c>
      <c r="F62" s="9">
        <f>MOD(D62,1)</f>
        <v>0.42302083333197515</v>
      </c>
      <c r="G62" s="9">
        <f>MOD(E62,1)</f>
        <v>0.57523148148175096</v>
      </c>
      <c r="H62" s="1">
        <f ca="1">C62-IF((OR(WEEKDAY(D62)=1,WEEKDAY(D62)=7)),0,(IF(MOD(D62,1)&lt;$E$1,0,(IF(AND($E$1&lt;MOD(D62,1),MOD(D62,1)&lt;$E$2),MOD(D62,1)-$E$1,(IF(AND($E$2&lt;MOD(D62,1),MOD(D62,1)&lt;$F$2),$E$2-$E$1,(IF(AND($F$2&lt;MOD(D62,1),MOD(D62,1)&lt;$F$1),$E$2-$E$1+MOD(D62,1)-$F$2,(IF(MOD(D62,1)&gt;$F$1,$C$1)))))))))))-IF((OR(WEEKDAY(IF(E62="",TODAY(),E62))=1,WEEKDAY(IF(E62="",TODAY(),E62))=7)),0,(IF(MOD(IF(E62="",TODAY(),E62),1)&lt;$E$1,$C$1,(IF(AND($E$1&lt;MOD(IF(E62="",TODAY(),E62),1),MOD(IF(E62="",TODAY(),E62),1)&lt;$E$2),$F$1-$F$2+$E$2-MOD(IF(E62="",TODAY(),E62),1),(IF(AND($E$2&lt;MOD(IF(E62="",TODAY(),E62),1),MOD(IF(E62="",TODAY(),E62),1)&lt;$F$2),$F$1-$F$2,(IF(AND($F$2&lt;MOD(IF(E62="",TODAY(),E62),1),MOD(IF(E62="",TODAY(),E62),1)&lt;$F$1),$F$1-MOD(IF(E62="",TODAY(),E62),1),(IF(MOD(IF(E62="",TODAY(),E62),1)&gt;$F$1,0)))))))))))</f>
        <v>0.11054398148310918</v>
      </c>
      <c r="I62" s="1">
        <f ca="1">C62-(IF(F62&lt;$E$1,0,(IF(AND($E$1&lt;F62,F62&lt;$E$2),F62-$E$1,(IF(AND($E$2&lt;F62,F62&lt;$F$2),$E$2-$E$1,(IF(AND($F$2&lt;F62,F62&lt;$F$1),$E$2-$E$1+F62-$F$2,(IF(F62&gt;$F$1,$C$1))))))))))-(IF(G62&lt;$E$1,$C$1,(IF(AND($E$1&lt;G62,G62&lt;$E$2),$F$1-$F$2+$E$2-G62,(IF(AND($E$2&lt;G62,G62&lt;$F$2),$F$1-$F$2,(IF(AND($F$2&lt;G62,G62&lt;$F$1),$F$1-G62,(IF(G62&gt;$F$1,0))))))))))</f>
        <v>0.11054398148310918</v>
      </c>
      <c r="J62" s="13">
        <f>WEEKDAY(D62,2)</f>
        <v>5</v>
      </c>
      <c r="K62" s="13">
        <f>WEEKDAY(E62,2)</f>
        <v>5</v>
      </c>
      <c r="M62" s="37">
        <f>(WEEKDAY(D62,2)&lt;6)*($E$2-MAX(MIN(MOD(D62,1),$E$2),$E$1)+$F$1-MAX(MIN(MOD(D62,1),$F$1),$F$2))+(WEEKDAY(E62,2)&lt;6)*(MAX(MIN(MOD(E62,1),$E$2),$E$1)-$E$1+MAX(MIN(MOD(E62,1),$F$1),$F$2)-$F$2)+(NETWORKDAYS(WORKDAY(D62+1,-1),WORKDAY(E62-1,1))-2)*$C$1</f>
        <v>0.11054398148310912</v>
      </c>
      <c r="N62" s="9">
        <f>(WEEKDAY(D62,2)&lt;6)*($E$2-MAX(MIN(MOD(D62,1),$E$2),$E$1)+$F$1-MAX(MIN(MOD(D62,1),$F$1),$F$2))+(WEEKDAY(E62,2)&lt;6)*(MAX(MIN(MOD(E62,1),$E$2),$E$1)-$E$1+MAX(MIN(MOD(E62,1),$F$1),$F$2)-$F$2)+(NETWORKDAYS(D62,E62)-2)*$C$1</f>
        <v>0.11054398148310912</v>
      </c>
      <c r="O62" s="43" t="str">
        <f t="shared" si="0"/>
        <v>Одинаковы</v>
      </c>
    </row>
    <row r="63" spans="1:15">
      <c r="A63" s="10">
        <v>0.16120370370481396</v>
      </c>
      <c r="B63" s="7">
        <f ca="1">NETWORKDAYS(D63,IF(E63="",TODAY(),E63))</f>
        <v>1</v>
      </c>
      <c r="C63" s="4">
        <f ca="1">$C$1*B63</f>
        <v>0.33333333333333331</v>
      </c>
      <c r="D63" s="6">
        <v>41110.340312499997</v>
      </c>
      <c r="E63" s="6">
        <v>41110.501516203702</v>
      </c>
      <c r="F63" s="9">
        <f>MOD(D63,1)</f>
        <v>0.34031249999679858</v>
      </c>
      <c r="G63" s="9">
        <f>MOD(E63,1)</f>
        <v>0.50151620370161254</v>
      </c>
      <c r="H63" s="1">
        <f ca="1">C63-IF((OR(WEEKDAY(D63)=1,WEEKDAY(D63)=7)),0,(IF(MOD(D63,1)&lt;$E$1,0,(IF(AND($E$1&lt;MOD(D63,1),MOD(D63,1)&lt;$E$2),MOD(D63,1)-$E$1,(IF(AND($E$2&lt;MOD(D63,1),MOD(D63,1)&lt;$F$2),$E$2-$E$1,(IF(AND($F$2&lt;MOD(D63,1),MOD(D63,1)&lt;$F$1),$E$2-$E$1+MOD(D63,1)-$F$2,(IF(MOD(D63,1)&gt;$F$1,$C$1)))))))))))-IF((OR(WEEKDAY(IF(E63="",TODAY(),E63))=1,WEEKDAY(IF(E63="",TODAY(),E63))=7)),0,(IF(MOD(IF(E63="",TODAY(),E63),1)&lt;$E$1,$C$1,(IF(AND($E$1&lt;MOD(IF(E63="",TODAY(),E63),1),MOD(IF(E63="",TODAY(),E63),1)&lt;$E$2),$F$1-$F$2+$E$2-MOD(IF(E63="",TODAY(),E63),1),(IF(AND($E$2&lt;MOD(IF(E63="",TODAY(),E63),1),MOD(IF(E63="",TODAY(),E63),1)&lt;$F$2),$F$1-$F$2,(IF(AND($F$2&lt;MOD(IF(E63="",TODAY(),E63),1),MOD(IF(E63="",TODAY(),E63),1)&lt;$F$1),$F$1-MOD(IF(E63="",TODAY(),E63),1),(IF(MOD(IF(E63="",TODAY(),E63),1)&gt;$F$1,0)))))))))))</f>
        <v>0.14583333333333331</v>
      </c>
      <c r="I63" s="1">
        <f ca="1">C63-(IF(F63&lt;$E$1,0,(IF(AND($E$1&lt;F63,F63&lt;$E$2),F63-$E$1,(IF(AND($E$2&lt;F63,F63&lt;$F$2),$E$2-$E$1,(IF(AND($F$2&lt;F63,F63&lt;$F$1),$E$2-$E$1+F63-$F$2,(IF(F63&gt;$F$1,$C$1))))))))))-(IF(G63&lt;$E$1,$C$1,(IF(AND($E$1&lt;G63,G63&lt;$E$2),$F$1-$F$2+$E$2-G63,(IF(AND($E$2&lt;G63,G63&lt;$F$2),$F$1-$F$2,(IF(AND($F$2&lt;G63,G63&lt;$F$1),$F$1-G63,(IF(G63&gt;$F$1,0))))))))))</f>
        <v>0.14583333333333331</v>
      </c>
      <c r="J63" s="13">
        <f>WEEKDAY(D63,2)</f>
        <v>5</v>
      </c>
      <c r="K63" s="13">
        <f>WEEKDAY(E63,2)</f>
        <v>5</v>
      </c>
      <c r="M63" s="37">
        <f>(WEEKDAY(D63,2)&lt;6)*($E$2-MAX(MIN(MOD(D63,1),$E$2),$E$1)+$F$1-MAX(MIN(MOD(D63,1),$F$1),$F$2))+(WEEKDAY(E63,2)&lt;6)*(MAX(MIN(MOD(E63,1),$E$2),$E$1)-$E$1+MAX(MIN(MOD(E63,1),$F$1),$F$2)-$F$2)+(NETWORKDAYS(WORKDAY(D63+1,-1),WORKDAY(E63-1,1))-2)*$C$1</f>
        <v>0.14583333333333343</v>
      </c>
      <c r="N63" s="9">
        <f>(WEEKDAY(D63,2)&lt;6)*($E$2-MAX(MIN(MOD(D63,1),$E$2),$E$1)+$F$1-MAX(MIN(MOD(D63,1),$F$1),$F$2))+(WEEKDAY(E63,2)&lt;6)*(MAX(MIN(MOD(E63,1),$E$2),$E$1)-$E$1+MAX(MIN(MOD(E63,1),$F$1),$F$2)-$F$2)+(NETWORKDAYS(D63,E63)-2)*$C$1</f>
        <v>0.14583333333333343</v>
      </c>
      <c r="O63" s="43" t="str">
        <f t="shared" si="0"/>
        <v>Одинаковы</v>
      </c>
    </row>
    <row r="64" spans="1:15">
      <c r="A64" s="11">
        <v>0.16337962963007158</v>
      </c>
      <c r="B64" s="7">
        <f ca="1">NETWORKDAYS(D64,IF(E64="",TODAY(),E64))</f>
        <v>1</v>
      </c>
      <c r="C64" s="4">
        <f ca="1">$C$1*B64</f>
        <v>0.33333333333333331</v>
      </c>
      <c r="D64" s="6">
        <v>41102.402511574073</v>
      </c>
      <c r="E64" s="6">
        <v>41102.565891203703</v>
      </c>
      <c r="F64" s="9">
        <f>MOD(D64,1)</f>
        <v>0.40251157407328719</v>
      </c>
      <c r="G64" s="9">
        <f>MOD(E64,1)</f>
        <v>0.56589120370335877</v>
      </c>
      <c r="H64" s="1">
        <f ca="1">C64-IF((OR(WEEKDAY(D64)=1,WEEKDAY(D64)=7)),0,(IF(MOD(D64,1)&lt;$E$1,0,(IF(AND($E$1&lt;MOD(D64,1),MOD(D64,1)&lt;$E$2),MOD(D64,1)-$E$1,(IF(AND($E$2&lt;MOD(D64,1),MOD(D64,1)&lt;$F$2),$E$2-$E$1,(IF(AND($F$2&lt;MOD(D64,1),MOD(D64,1)&lt;$F$1),$E$2-$E$1+MOD(D64,1)-$F$2,(IF(MOD(D64,1)&gt;$F$1,$C$1)))))))))))-IF((OR(WEEKDAY(IF(E64="",TODAY(),E64))=1,WEEKDAY(IF(E64="",TODAY(),E64))=7)),0,(IF(MOD(IF(E64="",TODAY(),E64),1)&lt;$E$1,$C$1,(IF(AND($E$1&lt;MOD(IF(E64="",TODAY(),E64),1),MOD(IF(E64="",TODAY(),E64),1)&lt;$E$2),$F$1-$F$2+$E$2-MOD(IF(E64="",TODAY(),E64),1),(IF(AND($E$2&lt;MOD(IF(E64="",TODAY(),E64),1),MOD(IF(E64="",TODAY(),E64),1)&lt;$F$2),$F$1-$F$2,(IF(AND($F$2&lt;MOD(IF(E64="",TODAY(),E64),1),MOD(IF(E64="",TODAY(),E64),1)&lt;$F$1),$F$1-MOD(IF(E64="",TODAY(),E64),1),(IF(MOD(IF(E64="",TODAY(),E64),1)&gt;$F$1,0)))))))))))</f>
        <v>0.12171296296340495</v>
      </c>
      <c r="I64" s="1">
        <f ca="1">C64-(IF(F64&lt;$E$1,0,(IF(AND($E$1&lt;F64,F64&lt;$E$2),F64-$E$1,(IF(AND($E$2&lt;F64,F64&lt;$F$2),$E$2-$E$1,(IF(AND($F$2&lt;F64,F64&lt;$F$1),$E$2-$E$1+F64-$F$2,(IF(F64&gt;$F$1,$C$1))))))))))-(IF(G64&lt;$E$1,$C$1,(IF(AND($E$1&lt;G64,G64&lt;$E$2),$F$1-$F$2+$E$2-G64,(IF(AND($E$2&lt;G64,G64&lt;$F$2),$F$1-$F$2,(IF(AND($F$2&lt;G64,G64&lt;$F$1),$F$1-G64,(IF(G64&gt;$F$1,0))))))))))</f>
        <v>0.12171296296340495</v>
      </c>
      <c r="J64" s="13">
        <f>WEEKDAY(D64,2)</f>
        <v>4</v>
      </c>
      <c r="K64" s="13">
        <f>WEEKDAY(E64,2)</f>
        <v>4</v>
      </c>
      <c r="M64" s="37">
        <f>(WEEKDAY(D64,2)&lt;6)*($E$2-MAX(MIN(MOD(D64,1),$E$2),$E$1)+$F$1-MAX(MIN(MOD(D64,1),$F$1),$F$2))+(WEEKDAY(E64,2)&lt;6)*(MAX(MIN(MOD(E64,1),$E$2),$E$1)-$E$1+MAX(MIN(MOD(E64,1),$F$1),$F$2)-$F$2)+(NETWORKDAYS(WORKDAY(D64+1,-1),WORKDAY(E64-1,1))-2)*$C$1</f>
        <v>0.12171296296340489</v>
      </c>
      <c r="N64" s="9">
        <f>(WEEKDAY(D64,2)&lt;6)*($E$2-MAX(MIN(MOD(D64,1),$E$2),$E$1)+$F$1-MAX(MIN(MOD(D64,1),$F$1),$F$2))+(WEEKDAY(E64,2)&lt;6)*(MAX(MIN(MOD(E64,1),$E$2),$E$1)-$E$1+MAX(MIN(MOD(E64,1),$F$1),$F$2)-$F$2)+(NETWORKDAYS(D64,E64)-2)*$C$1</f>
        <v>0.12171296296340489</v>
      </c>
      <c r="O64" s="43" t="str">
        <f t="shared" si="0"/>
        <v>Одинаковы</v>
      </c>
    </row>
    <row r="65" spans="1:15">
      <c r="A65" s="11">
        <v>0.16526620370859746</v>
      </c>
      <c r="B65" s="7">
        <f ca="1">NETWORKDAYS(D65,IF(E65="",TODAY(),E65))</f>
        <v>1</v>
      </c>
      <c r="C65" s="4">
        <f ca="1">$C$1*B65</f>
        <v>0.33333333333333331</v>
      </c>
      <c r="D65" s="6">
        <v>41088.394189814811</v>
      </c>
      <c r="E65" s="6">
        <v>41088.55945601852</v>
      </c>
      <c r="F65" s="9">
        <f>MOD(D65,1)</f>
        <v>0.39418981481139781</v>
      </c>
      <c r="G65" s="9">
        <f>MOD(E65,1)</f>
        <v>0.55945601851999527</v>
      </c>
      <c r="H65" s="1">
        <f ca="1">C65-IF((OR(WEEKDAY(D65)=1,WEEKDAY(D65)=7)),0,(IF(MOD(D65,1)&lt;$E$1,0,(IF(AND($E$1&lt;MOD(D65,1),MOD(D65,1)&lt;$E$2),MOD(D65,1)-$E$1,(IF(AND($E$2&lt;MOD(D65,1),MOD(D65,1)&lt;$F$2),$E$2-$E$1,(IF(AND($F$2&lt;MOD(D65,1),MOD(D65,1)&lt;$F$1),$E$2-$E$1+MOD(D65,1)-$F$2,(IF(MOD(D65,1)&gt;$F$1,$C$1)))))))))))-IF((OR(WEEKDAY(IF(E65="",TODAY(),E65))=1,WEEKDAY(IF(E65="",TODAY(),E65))=7)),0,(IF(MOD(IF(E65="",TODAY(),E65),1)&lt;$E$1,$C$1,(IF(AND($E$1&lt;MOD(IF(E65="",TODAY(),E65),1),MOD(IF(E65="",TODAY(),E65),1)&lt;$E$2),$F$1-$F$2+$E$2-MOD(IF(E65="",TODAY(),E65),1),(IF(AND($E$2&lt;MOD(IF(E65="",TODAY(),E65),1),MOD(IF(E65="",TODAY(),E65),1)&lt;$F$2),$F$1-$F$2,(IF(AND($F$2&lt;MOD(IF(E65="",TODAY(),E65),1),MOD(IF(E65="",TODAY(),E65),1)&lt;$F$1),$F$1-MOD(IF(E65="",TODAY(),E65),1),(IF(MOD(IF(E65="",TODAY(),E65),1)&gt;$F$1,0)))))))))))</f>
        <v>0.12359953704193083</v>
      </c>
      <c r="I65" s="1">
        <f ca="1">C65-(IF(F65&lt;$E$1,0,(IF(AND($E$1&lt;F65,F65&lt;$E$2),F65-$E$1,(IF(AND($E$2&lt;F65,F65&lt;$F$2),$E$2-$E$1,(IF(AND($F$2&lt;F65,F65&lt;$F$1),$E$2-$E$1+F65-$F$2,(IF(F65&gt;$F$1,$C$1))))))))))-(IF(G65&lt;$E$1,$C$1,(IF(AND($E$1&lt;G65,G65&lt;$E$2),$F$1-$F$2+$E$2-G65,(IF(AND($E$2&lt;G65,G65&lt;$F$2),$F$1-$F$2,(IF(AND($F$2&lt;G65,G65&lt;$F$1),$F$1-G65,(IF(G65&gt;$F$1,0))))))))))</f>
        <v>0.12359953704193083</v>
      </c>
      <c r="J65" s="13">
        <f>WEEKDAY(D65,2)</f>
        <v>4</v>
      </c>
      <c r="K65" s="13">
        <f>WEEKDAY(E65,2)</f>
        <v>4</v>
      </c>
      <c r="M65" s="37">
        <f>(WEEKDAY(D65,2)&lt;6)*($E$2-MAX(MIN(MOD(D65,1),$E$2),$E$1)+$F$1-MAX(MIN(MOD(D65,1),$F$1),$F$2))+(WEEKDAY(E65,2)&lt;6)*(MAX(MIN(MOD(E65,1),$E$2),$E$1)-$E$1+MAX(MIN(MOD(E65,1),$F$1),$F$2)-$F$2)+(NETWORKDAYS(WORKDAY(D65+1,-1),WORKDAY(E65-1,1))-2)*$C$1</f>
        <v>0.12359953704193077</v>
      </c>
      <c r="N65" s="9">
        <f>(WEEKDAY(D65,2)&lt;6)*($E$2-MAX(MIN(MOD(D65,1),$E$2),$E$1)+$F$1-MAX(MIN(MOD(D65,1),$F$1),$F$2))+(WEEKDAY(E65,2)&lt;6)*(MAX(MIN(MOD(E65,1),$E$2),$E$1)-$E$1+MAX(MIN(MOD(E65,1),$F$1),$F$2)-$F$2)+(NETWORKDAYS(D65,E65)-2)*$C$1</f>
        <v>0.12359953704193077</v>
      </c>
      <c r="O65" s="43" t="str">
        <f t="shared" si="0"/>
        <v>Одинаковы</v>
      </c>
    </row>
    <row r="66" spans="1:15">
      <c r="A66" s="11">
        <v>0.17010416666744277</v>
      </c>
      <c r="B66" s="7">
        <f ca="1">NETWORKDAYS(D66,IF(E66="",TODAY(),E66))</f>
        <v>1</v>
      </c>
      <c r="C66" s="4">
        <f ca="1">$C$1*B66</f>
        <v>0.33333333333333331</v>
      </c>
      <c r="D66" s="6">
        <v>41115.385196759256</v>
      </c>
      <c r="E66" s="6">
        <v>41115.555300925924</v>
      </c>
      <c r="F66" s="9">
        <f>MOD(D66,1)</f>
        <v>0.38519675925635966</v>
      </c>
      <c r="G66" s="9">
        <f>MOD(E66,1)</f>
        <v>0.55530092592380242</v>
      </c>
      <c r="H66" s="1">
        <f ca="1">C66-IF((OR(WEEKDAY(D66)=1,WEEKDAY(D66)=7)),0,(IF(MOD(D66,1)&lt;$E$1,0,(IF(AND($E$1&lt;MOD(D66,1),MOD(D66,1)&lt;$E$2),MOD(D66,1)-$E$1,(IF(AND($E$2&lt;MOD(D66,1),MOD(D66,1)&lt;$F$2),$E$2-$E$1,(IF(AND($F$2&lt;MOD(D66,1),MOD(D66,1)&lt;$F$1),$E$2-$E$1+MOD(D66,1)-$F$2,(IF(MOD(D66,1)&gt;$F$1,$C$1)))))))))))-IF((OR(WEEKDAY(IF(E66="",TODAY(),E66))=1,WEEKDAY(IF(E66="",TODAY(),E66))=7)),0,(IF(MOD(IF(E66="",TODAY(),E66),1)&lt;$E$1,$C$1,(IF(AND($E$1&lt;MOD(IF(E66="",TODAY(),E66),1),MOD(IF(E66="",TODAY(),E66),1)&lt;$E$2),$F$1-$F$2+$E$2-MOD(IF(E66="",TODAY(),E66),1),(IF(AND($E$2&lt;MOD(IF(E66="",TODAY(),E66),1),MOD(IF(E66="",TODAY(),E66),1)&lt;$F$2),$F$1-$F$2,(IF(AND($F$2&lt;MOD(IF(E66="",TODAY(),E66),1),MOD(IF(E66="",TODAY(),E66),1)&lt;$F$1),$F$1-MOD(IF(E66="",TODAY(),E66),1),(IF(MOD(IF(E66="",TODAY(),E66),1)&gt;$F$1,0)))))))))))</f>
        <v>0.12843750000077614</v>
      </c>
      <c r="I66" s="1">
        <f ca="1">C66-(IF(F66&lt;$E$1,0,(IF(AND($E$1&lt;F66,F66&lt;$E$2),F66-$E$1,(IF(AND($E$2&lt;F66,F66&lt;$F$2),$E$2-$E$1,(IF(AND($F$2&lt;F66,F66&lt;$F$1),$E$2-$E$1+F66-$F$2,(IF(F66&gt;$F$1,$C$1))))))))))-(IF(G66&lt;$E$1,$C$1,(IF(AND($E$1&lt;G66,G66&lt;$E$2),$F$1-$F$2+$E$2-G66,(IF(AND($E$2&lt;G66,G66&lt;$F$2),$F$1-$F$2,(IF(AND($F$2&lt;G66,G66&lt;$F$1),$F$1-G66,(IF(G66&gt;$F$1,0))))))))))</f>
        <v>0.12843750000077614</v>
      </c>
      <c r="J66" s="13">
        <f>WEEKDAY(D66,2)</f>
        <v>3</v>
      </c>
      <c r="K66" s="13">
        <f>WEEKDAY(E66,2)</f>
        <v>3</v>
      </c>
      <c r="M66" s="37">
        <f>(WEEKDAY(D66,2)&lt;6)*($E$2-MAX(MIN(MOD(D66,1),$E$2),$E$1)+$F$1-MAX(MIN(MOD(D66,1),$F$1),$F$2))+(WEEKDAY(E66,2)&lt;6)*(MAX(MIN(MOD(E66,1),$E$2),$E$1)-$E$1+MAX(MIN(MOD(E66,1),$F$1),$F$2)-$F$2)+(NETWORKDAYS(WORKDAY(D66+1,-1),WORKDAY(E66-1,1))-2)*$C$1</f>
        <v>0.12843750000077608</v>
      </c>
      <c r="N66" s="9">
        <f>(WEEKDAY(D66,2)&lt;6)*($E$2-MAX(MIN(MOD(D66,1),$E$2),$E$1)+$F$1-MAX(MIN(MOD(D66,1),$F$1),$F$2))+(WEEKDAY(E66,2)&lt;6)*(MAX(MIN(MOD(E66,1),$E$2),$E$1)-$E$1+MAX(MIN(MOD(E66,1),$F$1),$F$2)-$F$2)+(NETWORKDAYS(D66,E66)-2)*$C$1</f>
        <v>0.12843750000077608</v>
      </c>
      <c r="O66" s="43" t="str">
        <f t="shared" si="0"/>
        <v>Одинаковы</v>
      </c>
    </row>
    <row r="67" spans="1:15">
      <c r="A67" s="11">
        <v>0.18565972222131677</v>
      </c>
      <c r="B67" s="7">
        <f ca="1">NETWORKDAYS(D67,IF(E67="",TODAY(),E67))</f>
        <v>1</v>
      </c>
      <c r="C67" s="4">
        <f ca="1">$C$1*B67</f>
        <v>0.33333333333333331</v>
      </c>
      <c r="D67" s="6">
        <v>41110.455277777779</v>
      </c>
      <c r="E67" s="6">
        <v>41110.6409375</v>
      </c>
      <c r="F67" s="9">
        <f>MOD(D67,1)</f>
        <v>0.45527777777897427</v>
      </c>
      <c r="G67" s="9">
        <f>MOD(E67,1)</f>
        <v>0.64093750000029104</v>
      </c>
      <c r="H67" s="1">
        <f ca="1">C67-IF((OR(WEEKDAY(D67)=1,WEEKDAY(D67)=7)),0,(IF(MOD(D67,1)&lt;$E$1,0,(IF(AND($E$1&lt;MOD(D67,1),MOD(D67,1)&lt;$E$2),MOD(D67,1)-$E$1,(IF(AND($E$2&lt;MOD(D67,1),MOD(D67,1)&lt;$F$2),$E$2-$E$1,(IF(AND($F$2&lt;MOD(D67,1),MOD(D67,1)&lt;$F$1),$E$2-$E$1+MOD(D67,1)-$F$2,(IF(MOD(D67,1)&gt;$F$1,$C$1)))))))))))-IF((OR(WEEKDAY(IF(E67="",TODAY(),E67))=1,WEEKDAY(IF(E67="",TODAY(),E67))=7)),0,(IF(MOD(IF(E67="",TODAY(),E67),1)&lt;$E$1,$C$1,(IF(AND($E$1&lt;MOD(IF(E67="",TODAY(),E67),1),MOD(IF(E67="",TODAY(),E67),1)&lt;$E$2),$F$1-$F$2+$E$2-MOD(IF(E67="",TODAY(),E67),1),(IF(AND($E$2&lt;MOD(IF(E67="",TODAY(),E67),1),MOD(IF(E67="",TODAY(),E67),1)&lt;$F$2),$F$1-$F$2,(IF(AND($F$2&lt;MOD(IF(E67="",TODAY(),E67),1),MOD(IF(E67="",TODAY(),E67),1)&lt;$F$1),$F$1-MOD(IF(E67="",TODAY(),E67),1),(IF(MOD(IF(E67="",TODAY(),E67),1)&gt;$F$1,0)))))))))))</f>
        <v>0.14399305555465014</v>
      </c>
      <c r="I67" s="1">
        <f ca="1">C67-(IF(F67&lt;$E$1,0,(IF(AND($E$1&lt;F67,F67&lt;$E$2),F67-$E$1,(IF(AND($E$2&lt;F67,F67&lt;$F$2),$E$2-$E$1,(IF(AND($F$2&lt;F67,F67&lt;$F$1),$E$2-$E$1+F67-$F$2,(IF(F67&gt;$F$1,$C$1))))))))))-(IF(G67&lt;$E$1,$C$1,(IF(AND($E$1&lt;G67,G67&lt;$E$2),$F$1-$F$2+$E$2-G67,(IF(AND($E$2&lt;G67,G67&lt;$F$2),$F$1-$F$2,(IF(AND($F$2&lt;G67,G67&lt;$F$1),$F$1-G67,(IF(G67&gt;$F$1,0))))))))))</f>
        <v>0.14399305555465014</v>
      </c>
      <c r="J67" s="13">
        <f>WEEKDAY(D67,2)</f>
        <v>5</v>
      </c>
      <c r="K67" s="13">
        <f>WEEKDAY(E67,2)</f>
        <v>5</v>
      </c>
      <c r="M67" s="37">
        <f>(WEEKDAY(D67,2)&lt;6)*($E$2-MAX(MIN(MOD(D67,1),$E$2),$E$1)+$F$1-MAX(MIN(MOD(D67,1),$F$1),$F$2))+(WEEKDAY(E67,2)&lt;6)*(MAX(MIN(MOD(E67,1),$E$2),$E$1)-$E$1+MAX(MIN(MOD(E67,1),$F$1),$F$2)-$F$2)+(NETWORKDAYS(WORKDAY(D67+1,-1),WORKDAY(E67-1,1))-2)*$C$1</f>
        <v>0.14399305555465008</v>
      </c>
      <c r="N67" s="9">
        <f>(WEEKDAY(D67,2)&lt;6)*($E$2-MAX(MIN(MOD(D67,1),$E$2),$E$1)+$F$1-MAX(MIN(MOD(D67,1),$F$1),$F$2))+(WEEKDAY(E67,2)&lt;6)*(MAX(MIN(MOD(E67,1),$E$2),$E$1)-$E$1+MAX(MIN(MOD(E67,1),$F$1),$F$2)-$F$2)+(NETWORKDAYS(D67,E67)-2)*$C$1</f>
        <v>0.14399305555465008</v>
      </c>
      <c r="O67" s="43" t="str">
        <f t="shared" si="0"/>
        <v>Одинаковы</v>
      </c>
    </row>
    <row r="68" spans="1:15">
      <c r="A68" s="11">
        <v>0.18716435185342561</v>
      </c>
      <c r="B68" s="7">
        <f ca="1">NETWORKDAYS(D68,IF(E68="",TODAY(),E68))</f>
        <v>1</v>
      </c>
      <c r="C68" s="4">
        <f ca="1">$C$1*B68</f>
        <v>0.33333333333333331</v>
      </c>
      <c r="D68" s="6">
        <v>41113.361886574072</v>
      </c>
      <c r="E68" s="6">
        <v>41113.549050925925</v>
      </c>
      <c r="F68" s="9">
        <f>MOD(D68,1)</f>
        <v>0.361886574071832</v>
      </c>
      <c r="G68" s="9">
        <f>MOD(E68,1)</f>
        <v>0.54905092592525762</v>
      </c>
      <c r="H68" s="1">
        <f ca="1">C68-IF((OR(WEEKDAY(D68)=1,WEEKDAY(D68)=7)),0,(IF(MOD(D68,1)&lt;$E$1,0,(IF(AND($E$1&lt;MOD(D68,1),MOD(D68,1)&lt;$E$2),MOD(D68,1)-$E$1,(IF(AND($E$2&lt;MOD(D68,1),MOD(D68,1)&lt;$F$2),$E$2-$E$1,(IF(AND($F$2&lt;MOD(D68,1),MOD(D68,1)&lt;$F$1),$E$2-$E$1+MOD(D68,1)-$F$2,(IF(MOD(D68,1)&gt;$F$1,$C$1)))))))))))-IF((OR(WEEKDAY(IF(E68="",TODAY(),E68))=1,WEEKDAY(IF(E68="",TODAY(),E68))=7)),0,(IF(MOD(IF(E68="",TODAY(),E68),1)&lt;$E$1,$C$1,(IF(AND($E$1&lt;MOD(IF(E68="",TODAY(),E68),1),MOD(IF(E68="",TODAY(),E68),1)&lt;$E$2),$F$1-$F$2+$E$2-MOD(IF(E68="",TODAY(),E68),1),(IF(AND($E$2&lt;MOD(IF(E68="",TODAY(),E68),1),MOD(IF(E68="",TODAY(),E68),1)&lt;$F$2),$F$1-$F$2,(IF(AND($F$2&lt;MOD(IF(E68="",TODAY(),E68),1),MOD(IF(E68="",TODAY(),E68),1)&lt;$F$1),$F$1-MOD(IF(E68="",TODAY(),E68),1),(IF(MOD(IF(E68="",TODAY(),E68),1)&gt;$F$1,0)))))))))))</f>
        <v>0.14549768518675898</v>
      </c>
      <c r="I68" s="1">
        <f ca="1">C68-(IF(F68&lt;$E$1,0,(IF(AND($E$1&lt;F68,F68&lt;$E$2),F68-$E$1,(IF(AND($E$2&lt;F68,F68&lt;$F$2),$E$2-$E$1,(IF(AND($F$2&lt;F68,F68&lt;$F$1),$E$2-$E$1+F68-$F$2,(IF(F68&gt;$F$1,$C$1))))))))))-(IF(G68&lt;$E$1,$C$1,(IF(AND($E$1&lt;G68,G68&lt;$E$2),$F$1-$F$2+$E$2-G68,(IF(AND($E$2&lt;G68,G68&lt;$F$2),$F$1-$F$2,(IF(AND($F$2&lt;G68,G68&lt;$F$1),$F$1-G68,(IF(G68&gt;$F$1,0))))))))))</f>
        <v>0.14549768518675898</v>
      </c>
      <c r="J68" s="13">
        <f>WEEKDAY(D68,2)</f>
        <v>1</v>
      </c>
      <c r="K68" s="13">
        <f>WEEKDAY(E68,2)</f>
        <v>1</v>
      </c>
      <c r="M68" s="37">
        <f>(WEEKDAY(D68,2)&lt;6)*($E$2-MAX(MIN(MOD(D68,1),$E$2),$E$1)+$F$1-MAX(MIN(MOD(D68,1),$F$1),$F$2))+(WEEKDAY(E68,2)&lt;6)*(MAX(MIN(MOD(E68,1),$E$2),$E$1)-$E$1+MAX(MIN(MOD(E68,1),$F$1),$F$2)-$F$2)+(NETWORKDAYS(WORKDAY(D68+1,-1),WORKDAY(E68-1,1))-2)*$C$1</f>
        <v>0.14549768518675893</v>
      </c>
      <c r="N68" s="9">
        <f>(WEEKDAY(D68,2)&lt;6)*($E$2-MAX(MIN(MOD(D68,1),$E$2),$E$1)+$F$1-MAX(MIN(MOD(D68,1),$F$1),$F$2))+(WEEKDAY(E68,2)&lt;6)*(MAX(MIN(MOD(E68,1),$E$2),$E$1)-$E$1+MAX(MIN(MOD(E68,1),$F$1),$F$2)-$F$2)+(NETWORKDAYS(D68,E68)-2)*$C$1</f>
        <v>0.14549768518675893</v>
      </c>
      <c r="O68" s="43" t="str">
        <f t="shared" si="0"/>
        <v>Одинаковы</v>
      </c>
    </row>
    <row r="69" spans="1:15">
      <c r="A69" s="11">
        <v>0.20291666666889796</v>
      </c>
      <c r="B69" s="7">
        <f ca="1">NETWORKDAYS(D69,IF(E69="",TODAY(),E69))</f>
        <v>1</v>
      </c>
      <c r="C69" s="4">
        <f ca="1">$C$1*B69</f>
        <v>0.33333333333333331</v>
      </c>
      <c r="D69" s="6">
        <v>41110.411759259259</v>
      </c>
      <c r="E69" s="6">
        <v>41110.614675925928</v>
      </c>
      <c r="F69" s="9">
        <f>MOD(D69,1)</f>
        <v>0.41175925925927004</v>
      </c>
      <c r="G69" s="9">
        <f>MOD(E69,1)</f>
        <v>0.614675925928168</v>
      </c>
      <c r="H69" s="1">
        <f ca="1">C69-IF((OR(WEEKDAY(D69)=1,WEEKDAY(D69)=7)),0,(IF(MOD(D69,1)&lt;$E$1,0,(IF(AND($E$1&lt;MOD(D69,1),MOD(D69,1)&lt;$E$2),MOD(D69,1)-$E$1,(IF(AND($E$2&lt;MOD(D69,1),MOD(D69,1)&lt;$F$2),$E$2-$E$1,(IF(AND($F$2&lt;MOD(D69,1),MOD(D69,1)&lt;$F$1),$E$2-$E$1+MOD(D69,1)-$F$2,(IF(MOD(D69,1)&gt;$F$1,$C$1)))))))))))-IF((OR(WEEKDAY(IF(E69="",TODAY(),E69))=1,WEEKDAY(IF(E69="",TODAY(),E69))=7)),0,(IF(MOD(IF(E69="",TODAY(),E69),1)&lt;$E$1,$C$1,(IF(AND($E$1&lt;MOD(IF(E69="",TODAY(),E69),1),MOD(IF(E69="",TODAY(),E69),1)&lt;$E$2),$F$1-$F$2+$E$2-MOD(IF(E69="",TODAY(),E69),1),(IF(AND($E$2&lt;MOD(IF(E69="",TODAY(),E69),1),MOD(IF(E69="",TODAY(),E69),1)&lt;$F$2),$F$1-$F$2,(IF(AND($F$2&lt;MOD(IF(E69="",TODAY(),E69),1),MOD(IF(E69="",TODAY(),E69),1)&lt;$F$1),$F$1-MOD(IF(E69="",TODAY(),E69),1),(IF(MOD(IF(E69="",TODAY(),E69),1)&gt;$F$1,0)))))))))))</f>
        <v>0.16125000000223133</v>
      </c>
      <c r="I69" s="1">
        <f ca="1">C69-(IF(F69&lt;$E$1,0,(IF(AND($E$1&lt;F69,F69&lt;$E$2),F69-$E$1,(IF(AND($E$2&lt;F69,F69&lt;$F$2),$E$2-$E$1,(IF(AND($F$2&lt;F69,F69&lt;$F$1),$E$2-$E$1+F69-$F$2,(IF(F69&gt;$F$1,$C$1))))))))))-(IF(G69&lt;$E$1,$C$1,(IF(AND($E$1&lt;G69,G69&lt;$E$2),$F$1-$F$2+$E$2-G69,(IF(AND($E$2&lt;G69,G69&lt;$F$2),$F$1-$F$2,(IF(AND($F$2&lt;G69,G69&lt;$F$1),$F$1-G69,(IF(G69&gt;$F$1,0))))))))))</f>
        <v>0.16125000000223133</v>
      </c>
      <c r="J69" s="13">
        <f>WEEKDAY(D69,2)</f>
        <v>5</v>
      </c>
      <c r="K69" s="13">
        <f>WEEKDAY(E69,2)</f>
        <v>5</v>
      </c>
      <c r="M69" s="37">
        <f>(WEEKDAY(D69,2)&lt;6)*($E$2-MAX(MIN(MOD(D69,1),$E$2),$E$1)+$F$1-MAX(MIN(MOD(D69,1),$F$1),$F$2))+(WEEKDAY(E69,2)&lt;6)*(MAX(MIN(MOD(E69,1),$E$2),$E$1)-$E$1+MAX(MIN(MOD(E69,1),$F$1),$F$2)-$F$2)+(NETWORKDAYS(WORKDAY(D69+1,-1),WORKDAY(E69-1,1))-2)*$C$1</f>
        <v>0.16125000000223128</v>
      </c>
      <c r="N69" s="9">
        <f>(WEEKDAY(D69,2)&lt;6)*($E$2-MAX(MIN(MOD(D69,1),$E$2),$E$1)+$F$1-MAX(MIN(MOD(D69,1),$F$1),$F$2))+(WEEKDAY(E69,2)&lt;6)*(MAX(MIN(MOD(E69,1),$E$2),$E$1)-$E$1+MAX(MIN(MOD(E69,1),$F$1),$F$2)-$F$2)+(NETWORKDAYS(D69,E69)-2)*$C$1</f>
        <v>0.16125000000223128</v>
      </c>
      <c r="O69" s="43" t="str">
        <f t="shared" ref="O69:O132" si="1">IF(M69&lt;&gt;N69,"!!!!!","Одинаковы")</f>
        <v>Одинаковы</v>
      </c>
    </row>
    <row r="70" spans="1:15">
      <c r="A70" s="11">
        <v>0.23991898148233304</v>
      </c>
      <c r="B70" s="7">
        <f ca="1">NETWORKDAYS(D70,IF(E70="",TODAY(),E70))</f>
        <v>1</v>
      </c>
      <c r="C70" s="4">
        <f ca="1">$C$1*B70</f>
        <v>0.33333333333333331</v>
      </c>
      <c r="D70" s="6">
        <v>41109.389907407407</v>
      </c>
      <c r="E70" s="6">
        <v>41109.629826388889</v>
      </c>
      <c r="F70" s="9">
        <f>MOD(D70,1)</f>
        <v>0.38990740740700858</v>
      </c>
      <c r="G70" s="9">
        <f>MOD(E70,1)</f>
        <v>0.62982638888934162</v>
      </c>
      <c r="H70" s="1">
        <f ca="1">C70-IF((OR(WEEKDAY(D70)=1,WEEKDAY(D70)=7)),0,(IF(MOD(D70,1)&lt;$E$1,0,(IF(AND($E$1&lt;MOD(D70,1),MOD(D70,1)&lt;$E$2),MOD(D70,1)-$E$1,(IF(AND($E$2&lt;MOD(D70,1),MOD(D70,1)&lt;$F$2),$E$2-$E$1,(IF(AND($F$2&lt;MOD(D70,1),MOD(D70,1)&lt;$F$1),$E$2-$E$1+MOD(D70,1)-$F$2,(IF(MOD(D70,1)&gt;$F$1,$C$1)))))))))))-IF((OR(WEEKDAY(IF(E70="",TODAY(),E70))=1,WEEKDAY(IF(E70="",TODAY(),E70))=7)),0,(IF(MOD(IF(E70="",TODAY(),E70),1)&lt;$E$1,$C$1,(IF(AND($E$1&lt;MOD(IF(E70="",TODAY(),E70),1),MOD(IF(E70="",TODAY(),E70),1)&lt;$E$2),$F$1-$F$2+$E$2-MOD(IF(E70="",TODAY(),E70),1),(IF(AND($E$2&lt;MOD(IF(E70="",TODAY(),E70),1),MOD(IF(E70="",TODAY(),E70),1)&lt;$F$2),$F$1-$F$2,(IF(AND($F$2&lt;MOD(IF(E70="",TODAY(),E70),1),MOD(IF(E70="",TODAY(),E70),1)&lt;$F$1),$F$1-MOD(IF(E70="",TODAY(),E70),1),(IF(MOD(IF(E70="",TODAY(),E70),1)&gt;$F$1,0)))))))))))</f>
        <v>0.19825231481566641</v>
      </c>
      <c r="I70" s="1">
        <f ca="1">C70-(IF(F70&lt;$E$1,0,(IF(AND($E$1&lt;F70,F70&lt;$E$2),F70-$E$1,(IF(AND($E$2&lt;F70,F70&lt;$F$2),$E$2-$E$1,(IF(AND($F$2&lt;F70,F70&lt;$F$1),$E$2-$E$1+F70-$F$2,(IF(F70&gt;$F$1,$C$1))))))))))-(IF(G70&lt;$E$1,$C$1,(IF(AND($E$1&lt;G70,G70&lt;$E$2),$F$1-$F$2+$E$2-G70,(IF(AND($E$2&lt;G70,G70&lt;$F$2),$F$1-$F$2,(IF(AND($F$2&lt;G70,G70&lt;$F$1),$F$1-G70,(IF(G70&gt;$F$1,0))))))))))</f>
        <v>0.19825231481566641</v>
      </c>
      <c r="J70" s="13">
        <f>WEEKDAY(D70,2)</f>
        <v>4</v>
      </c>
      <c r="K70" s="13">
        <f>WEEKDAY(E70,2)</f>
        <v>4</v>
      </c>
      <c r="M70" s="37">
        <f>(WEEKDAY(D70,2)&lt;6)*($E$2-MAX(MIN(MOD(D70,1),$E$2),$E$1)+$F$1-MAX(MIN(MOD(D70,1),$F$1),$F$2))+(WEEKDAY(E70,2)&lt;6)*(MAX(MIN(MOD(E70,1),$E$2),$E$1)-$E$1+MAX(MIN(MOD(E70,1),$F$1),$F$2)-$F$2)+(NETWORKDAYS(WORKDAY(D70+1,-1),WORKDAY(E70-1,1))-2)*$C$1</f>
        <v>0.19825231481566635</v>
      </c>
      <c r="N70" s="9">
        <f>(WEEKDAY(D70,2)&lt;6)*($E$2-MAX(MIN(MOD(D70,1),$E$2),$E$1)+$F$1-MAX(MIN(MOD(D70,1),$F$1),$F$2))+(WEEKDAY(E70,2)&lt;6)*(MAX(MIN(MOD(E70,1),$E$2),$E$1)-$E$1+MAX(MIN(MOD(E70,1),$F$1),$F$2)-$F$2)+(NETWORKDAYS(D70,E70)-2)*$C$1</f>
        <v>0.19825231481566635</v>
      </c>
      <c r="O70" s="43" t="str">
        <f t="shared" si="1"/>
        <v>Одинаковы</v>
      </c>
    </row>
    <row r="71" spans="1:15">
      <c r="A71" s="11">
        <v>0.24474537037167465</v>
      </c>
      <c r="B71" s="7">
        <f ca="1">NETWORKDAYS(D71,IF(E71="",TODAY(),E71))</f>
        <v>1</v>
      </c>
      <c r="C71" s="4">
        <f ca="1">$C$1*B71</f>
        <v>0.33333333333333331</v>
      </c>
      <c r="D71" s="6">
        <v>41103.419641203705</v>
      </c>
      <c r="E71" s="6">
        <v>41103.664386574077</v>
      </c>
      <c r="F71" s="9">
        <f>MOD(D71,1)</f>
        <v>0.41964120370539604</v>
      </c>
      <c r="G71" s="9">
        <f>MOD(E71,1)</f>
        <v>0.66438657407707069</v>
      </c>
      <c r="H71" s="1">
        <f ca="1">C71-IF((OR(WEEKDAY(D71)=1,WEEKDAY(D71)=7)),0,(IF(MOD(D71,1)&lt;$E$1,0,(IF(AND($E$1&lt;MOD(D71,1),MOD(D71,1)&lt;$E$2),MOD(D71,1)-$E$1,(IF(AND($E$2&lt;MOD(D71,1),MOD(D71,1)&lt;$F$2),$E$2-$E$1,(IF(AND($F$2&lt;MOD(D71,1),MOD(D71,1)&lt;$F$1),$E$2-$E$1+MOD(D71,1)-$F$2,(IF(MOD(D71,1)&gt;$F$1,$C$1)))))))))))-IF((OR(WEEKDAY(IF(E71="",TODAY(),E71))=1,WEEKDAY(IF(E71="",TODAY(),E71))=7)),0,(IF(MOD(IF(E71="",TODAY(),E71),1)&lt;$E$1,$C$1,(IF(AND($E$1&lt;MOD(IF(E71="",TODAY(),E71),1),MOD(IF(E71="",TODAY(),E71),1)&lt;$E$2),$F$1-$F$2+$E$2-MOD(IF(E71="",TODAY(),E71),1),(IF(AND($E$2&lt;MOD(IF(E71="",TODAY(),E71),1),MOD(IF(E71="",TODAY(),E71),1)&lt;$F$2),$F$1-$F$2,(IF(AND($F$2&lt;MOD(IF(E71="",TODAY(),E71),1),MOD(IF(E71="",TODAY(),E71),1)&lt;$F$1),$F$1-MOD(IF(E71="",TODAY(),E71),1),(IF(MOD(IF(E71="",TODAY(),E71),1)&gt;$F$1,0)))))))))))</f>
        <v>0.20307870370500802</v>
      </c>
      <c r="I71" s="1">
        <f ca="1">C71-(IF(F71&lt;$E$1,0,(IF(AND($E$1&lt;F71,F71&lt;$E$2),F71-$E$1,(IF(AND($E$2&lt;F71,F71&lt;$F$2),$E$2-$E$1,(IF(AND($F$2&lt;F71,F71&lt;$F$1),$E$2-$E$1+F71-$F$2,(IF(F71&gt;$F$1,$C$1))))))))))-(IF(G71&lt;$E$1,$C$1,(IF(AND($E$1&lt;G71,G71&lt;$E$2),$F$1-$F$2+$E$2-G71,(IF(AND($E$2&lt;G71,G71&lt;$F$2),$F$1-$F$2,(IF(AND($F$2&lt;G71,G71&lt;$F$1),$F$1-G71,(IF(G71&gt;$F$1,0))))))))))</f>
        <v>0.20307870370500802</v>
      </c>
      <c r="J71" s="13">
        <f>WEEKDAY(D71,2)</f>
        <v>5</v>
      </c>
      <c r="K71" s="13">
        <f>WEEKDAY(E71,2)</f>
        <v>5</v>
      </c>
      <c r="M71" s="37">
        <f>(WEEKDAY(D71,2)&lt;6)*($E$2-MAX(MIN(MOD(D71,1),$E$2),$E$1)+$F$1-MAX(MIN(MOD(D71,1),$F$1),$F$2))+(WEEKDAY(E71,2)&lt;6)*(MAX(MIN(MOD(E71,1),$E$2),$E$1)-$E$1+MAX(MIN(MOD(E71,1),$F$1),$F$2)-$F$2)+(NETWORKDAYS(WORKDAY(D71+1,-1),WORKDAY(E71-1,1))-2)*$C$1</f>
        <v>0.20307870370500797</v>
      </c>
      <c r="N71" s="9">
        <f>(WEEKDAY(D71,2)&lt;6)*($E$2-MAX(MIN(MOD(D71,1),$E$2),$E$1)+$F$1-MAX(MIN(MOD(D71,1),$F$1),$F$2))+(WEEKDAY(E71,2)&lt;6)*(MAX(MIN(MOD(E71,1),$E$2),$E$1)-$E$1+MAX(MIN(MOD(E71,1),$F$1),$F$2)-$F$2)+(NETWORKDAYS(D71,E71)-2)*$C$1</f>
        <v>0.20307870370500797</v>
      </c>
      <c r="O71" s="43" t="str">
        <f t="shared" si="1"/>
        <v>Одинаковы</v>
      </c>
    </row>
    <row r="72" spans="1:15">
      <c r="A72" s="11">
        <v>0.26633101851621177</v>
      </c>
      <c r="B72" s="7">
        <f ca="1">NETWORKDAYS(D72,IF(E72="",TODAY(),E72))</f>
        <v>1</v>
      </c>
      <c r="C72" s="4">
        <f ca="1">$C$1*B72</f>
        <v>0.33333333333333331</v>
      </c>
      <c r="D72" s="6">
        <v>41085.410821759258</v>
      </c>
      <c r="E72" s="6">
        <v>41085.677152777775</v>
      </c>
      <c r="F72" s="9">
        <f>MOD(D72,1)</f>
        <v>0.41082175925839692</v>
      </c>
      <c r="G72" s="9">
        <f>MOD(E72,1)</f>
        <v>0.67715277777460869</v>
      </c>
      <c r="H72" s="1">
        <f ca="1">C72-IF((OR(WEEKDAY(D72)=1,WEEKDAY(D72)=7)),0,(IF(MOD(D72,1)&lt;$E$1,0,(IF(AND($E$1&lt;MOD(D72,1),MOD(D72,1)&lt;$E$2),MOD(D72,1)-$E$1,(IF(AND($E$2&lt;MOD(D72,1),MOD(D72,1)&lt;$F$2),$E$2-$E$1,(IF(AND($F$2&lt;MOD(D72,1),MOD(D72,1)&lt;$F$1),$E$2-$E$1+MOD(D72,1)-$F$2,(IF(MOD(D72,1)&gt;$F$1,$C$1)))))))))))-IF((OR(WEEKDAY(IF(E72="",TODAY(),E72))=1,WEEKDAY(IF(E72="",TODAY(),E72))=7)),0,(IF(MOD(IF(E72="",TODAY(),E72),1)&lt;$E$1,$C$1,(IF(AND($E$1&lt;MOD(IF(E72="",TODAY(),E72),1),MOD(IF(E72="",TODAY(),E72),1)&lt;$E$2),$F$1-$F$2+$E$2-MOD(IF(E72="",TODAY(),E72),1),(IF(AND($E$2&lt;MOD(IF(E72="",TODAY(),E72),1),MOD(IF(E72="",TODAY(),E72),1)&lt;$F$2),$F$1-$F$2,(IF(AND($F$2&lt;MOD(IF(E72="",TODAY(),E72),1),MOD(IF(E72="",TODAY(),E72),1)&lt;$F$1),$F$1-MOD(IF(E72="",TODAY(),E72),1),(IF(MOD(IF(E72="",TODAY(),E72),1)&gt;$F$1,0)))))))))))</f>
        <v>0.22466435184954514</v>
      </c>
      <c r="I72" s="1">
        <f ca="1">C72-(IF(F72&lt;$E$1,0,(IF(AND($E$1&lt;F72,F72&lt;$E$2),F72-$E$1,(IF(AND($E$2&lt;F72,F72&lt;$F$2),$E$2-$E$1,(IF(AND($F$2&lt;F72,F72&lt;$F$1),$E$2-$E$1+F72-$F$2,(IF(F72&gt;$F$1,$C$1))))))))))-(IF(G72&lt;$E$1,$C$1,(IF(AND($E$1&lt;G72,G72&lt;$E$2),$F$1-$F$2+$E$2-G72,(IF(AND($E$2&lt;G72,G72&lt;$F$2),$F$1-$F$2,(IF(AND($F$2&lt;G72,G72&lt;$F$1),$F$1-G72,(IF(G72&gt;$F$1,0))))))))))</f>
        <v>0.22466435184954514</v>
      </c>
      <c r="J72" s="13">
        <f>WEEKDAY(D72,2)</f>
        <v>1</v>
      </c>
      <c r="K72" s="13">
        <f>WEEKDAY(E72,2)</f>
        <v>1</v>
      </c>
      <c r="M72" s="37">
        <f>(WEEKDAY(D72,2)&lt;6)*($E$2-MAX(MIN(MOD(D72,1),$E$2),$E$1)+$F$1-MAX(MIN(MOD(D72,1),$F$1),$F$2))+(WEEKDAY(E72,2)&lt;6)*(MAX(MIN(MOD(E72,1),$E$2),$E$1)-$E$1+MAX(MIN(MOD(E72,1),$F$1),$F$2)-$F$2)+(NETWORKDAYS(WORKDAY(D72+1,-1),WORKDAY(E72-1,1))-2)*$C$1</f>
        <v>0.22466435184954509</v>
      </c>
      <c r="N72" s="9">
        <f>(WEEKDAY(D72,2)&lt;6)*($E$2-MAX(MIN(MOD(D72,1),$E$2),$E$1)+$F$1-MAX(MIN(MOD(D72,1),$F$1),$F$2))+(WEEKDAY(E72,2)&lt;6)*(MAX(MIN(MOD(E72,1),$E$2),$E$1)-$E$1+MAX(MIN(MOD(E72,1),$F$1),$F$2)-$F$2)+(NETWORKDAYS(D72,E72)-2)*$C$1</f>
        <v>0.22466435184954509</v>
      </c>
      <c r="O72" s="43" t="str">
        <f t="shared" si="1"/>
        <v>Одинаковы</v>
      </c>
    </row>
    <row r="73" spans="1:15">
      <c r="A73" s="11">
        <v>0.26829861111036735</v>
      </c>
      <c r="B73" s="7">
        <f ca="1">NETWORKDAYS(D73,IF(E73="",TODAY(),E73))</f>
        <v>1</v>
      </c>
      <c r="C73" s="4">
        <f ca="1">$C$1*B73</f>
        <v>0.33333333333333331</v>
      </c>
      <c r="D73" s="6">
        <v>41094.371018518519</v>
      </c>
      <c r="E73" s="6">
        <v>41094.639317129629</v>
      </c>
      <c r="F73" s="9">
        <f>MOD(D73,1)</f>
        <v>0.37101851851912215</v>
      </c>
      <c r="G73" s="9">
        <f>MOD(E73,1)</f>
        <v>0.6393171296294895</v>
      </c>
      <c r="H73" s="1">
        <f ca="1">C73-IF((OR(WEEKDAY(D73)=1,WEEKDAY(D73)=7)),0,(IF(MOD(D73,1)&lt;$E$1,0,(IF(AND($E$1&lt;MOD(D73,1),MOD(D73,1)&lt;$E$2),MOD(D73,1)-$E$1,(IF(AND($E$2&lt;MOD(D73,1),MOD(D73,1)&lt;$F$2),$E$2-$E$1,(IF(AND($F$2&lt;MOD(D73,1),MOD(D73,1)&lt;$F$1),$E$2-$E$1+MOD(D73,1)-$F$2,(IF(MOD(D73,1)&gt;$F$1,$C$1)))))))))))-IF((OR(WEEKDAY(IF(E73="",TODAY(),E73))=1,WEEKDAY(IF(E73="",TODAY(),E73))=7)),0,(IF(MOD(IF(E73="",TODAY(),E73),1)&lt;$E$1,$C$1,(IF(AND($E$1&lt;MOD(IF(E73="",TODAY(),E73),1),MOD(IF(E73="",TODAY(),E73),1)&lt;$E$2),$F$1-$F$2+$E$2-MOD(IF(E73="",TODAY(),E73),1),(IF(AND($E$2&lt;MOD(IF(E73="",TODAY(),E73),1),MOD(IF(E73="",TODAY(),E73),1)&lt;$F$2),$F$1-$F$2,(IF(AND($F$2&lt;MOD(IF(E73="",TODAY(),E73),1),MOD(IF(E73="",TODAY(),E73),1)&lt;$F$1),$F$1-MOD(IF(E73="",TODAY(),E73),1),(IF(MOD(IF(E73="",TODAY(),E73),1)&gt;$F$1,0)))))))))))</f>
        <v>0.22663194444370072</v>
      </c>
      <c r="I73" s="1">
        <f ca="1">C73-(IF(F73&lt;$E$1,0,(IF(AND($E$1&lt;F73,F73&lt;$E$2),F73-$E$1,(IF(AND($E$2&lt;F73,F73&lt;$F$2),$E$2-$E$1,(IF(AND($F$2&lt;F73,F73&lt;$F$1),$E$2-$E$1+F73-$F$2,(IF(F73&gt;$F$1,$C$1))))))))))-(IF(G73&lt;$E$1,$C$1,(IF(AND($E$1&lt;G73,G73&lt;$E$2),$F$1-$F$2+$E$2-G73,(IF(AND($E$2&lt;G73,G73&lt;$F$2),$F$1-$F$2,(IF(AND($F$2&lt;G73,G73&lt;$F$1),$F$1-G73,(IF(G73&gt;$F$1,0))))))))))</f>
        <v>0.22663194444370072</v>
      </c>
      <c r="J73" s="13">
        <f>WEEKDAY(D73,2)</f>
        <v>3</v>
      </c>
      <c r="K73" s="13">
        <f>WEEKDAY(E73,2)</f>
        <v>3</v>
      </c>
      <c r="M73" s="37">
        <f>(WEEKDAY(D73,2)&lt;6)*($E$2-MAX(MIN(MOD(D73,1),$E$2),$E$1)+$F$1-MAX(MIN(MOD(D73,1),$F$1),$F$2))+(WEEKDAY(E73,2)&lt;6)*(MAX(MIN(MOD(E73,1),$E$2),$E$1)-$E$1+MAX(MIN(MOD(E73,1),$F$1),$F$2)-$F$2)+(NETWORKDAYS(WORKDAY(D73+1,-1),WORKDAY(E73-1,1))-2)*$C$1</f>
        <v>0.22663194444370066</v>
      </c>
      <c r="N73" s="9">
        <f>(WEEKDAY(D73,2)&lt;6)*($E$2-MAX(MIN(MOD(D73,1),$E$2),$E$1)+$F$1-MAX(MIN(MOD(D73,1),$F$1),$F$2))+(WEEKDAY(E73,2)&lt;6)*(MAX(MIN(MOD(E73,1),$E$2),$E$1)-$E$1+MAX(MIN(MOD(E73,1),$F$1),$F$2)-$F$2)+(NETWORKDAYS(D73,E73)-2)*$C$1</f>
        <v>0.22663194444370066</v>
      </c>
      <c r="O73" s="43" t="str">
        <f t="shared" si="1"/>
        <v>Одинаковы</v>
      </c>
    </row>
    <row r="74" spans="1:15">
      <c r="A74" s="11">
        <v>0.27123842592845904</v>
      </c>
      <c r="B74" s="7">
        <f ca="1">NETWORKDAYS(D74,IF(E74="",TODAY(),E74))</f>
        <v>1</v>
      </c>
      <c r="C74" s="4">
        <f ca="1">$C$1*B74</f>
        <v>0.33333333333333331</v>
      </c>
      <c r="D74" s="6">
        <v>41093.439270833333</v>
      </c>
      <c r="E74" s="6">
        <v>41093.710509259261</v>
      </c>
      <c r="F74" s="9">
        <f>MOD(D74,1)</f>
        <v>0.43927083333255723</v>
      </c>
      <c r="G74" s="9">
        <f>MOD(E74,1)</f>
        <v>0.71050925926101627</v>
      </c>
      <c r="H74" s="1">
        <f ca="1">C74-IF((OR(WEEKDAY(D74)=1,WEEKDAY(D74)=7)),0,(IF(MOD(D74,1)&lt;$E$1,0,(IF(AND($E$1&lt;MOD(D74,1),MOD(D74,1)&lt;$E$2),MOD(D74,1)-$E$1,(IF(AND($E$2&lt;MOD(D74,1),MOD(D74,1)&lt;$F$2),$E$2-$E$1,(IF(AND($F$2&lt;MOD(D74,1),MOD(D74,1)&lt;$F$1),$E$2-$E$1+MOD(D74,1)-$F$2,(IF(MOD(D74,1)&gt;$F$1,$C$1)))))))))))-IF((OR(WEEKDAY(IF(E74="",TODAY(),E74))=1,WEEKDAY(IF(E74="",TODAY(),E74))=7)),0,(IF(MOD(IF(E74="",TODAY(),E74),1)&lt;$E$1,$C$1,(IF(AND($E$1&lt;MOD(IF(E74="",TODAY(),E74),1),MOD(IF(E74="",TODAY(),E74),1)&lt;$E$2),$F$1-$F$2+$E$2-MOD(IF(E74="",TODAY(),E74),1),(IF(AND($E$2&lt;MOD(IF(E74="",TODAY(),E74),1),MOD(IF(E74="",TODAY(),E74),1)&lt;$F$2),$F$1-$F$2,(IF(AND($F$2&lt;MOD(IF(E74="",TODAY(),E74),1),MOD(IF(E74="",TODAY(),E74),1)&lt;$F$1),$F$1-MOD(IF(E74="",TODAY(),E74),1),(IF(MOD(IF(E74="",TODAY(),E74),1)&gt;$F$1,0)))))))))))</f>
        <v>0.22957175926179241</v>
      </c>
      <c r="I74" s="1">
        <f ca="1">C74-(IF(F74&lt;$E$1,0,(IF(AND($E$1&lt;F74,F74&lt;$E$2),F74-$E$1,(IF(AND($E$2&lt;F74,F74&lt;$F$2),$E$2-$E$1,(IF(AND($F$2&lt;F74,F74&lt;$F$1),$E$2-$E$1+F74-$F$2,(IF(F74&gt;$F$1,$C$1))))))))))-(IF(G74&lt;$E$1,$C$1,(IF(AND($E$1&lt;G74,G74&lt;$E$2),$F$1-$F$2+$E$2-G74,(IF(AND($E$2&lt;G74,G74&lt;$F$2),$F$1-$F$2,(IF(AND($F$2&lt;G74,G74&lt;$F$1),$F$1-G74,(IF(G74&gt;$F$1,0))))))))))</f>
        <v>0.22957175926179241</v>
      </c>
      <c r="J74" s="13">
        <f>WEEKDAY(D74,2)</f>
        <v>2</v>
      </c>
      <c r="K74" s="13">
        <f>WEEKDAY(E74,2)</f>
        <v>2</v>
      </c>
      <c r="M74" s="37">
        <f>(WEEKDAY(D74,2)&lt;6)*($E$2-MAX(MIN(MOD(D74,1),$E$2),$E$1)+$F$1-MAX(MIN(MOD(D74,1),$F$1),$F$2))+(WEEKDAY(E74,2)&lt;6)*(MAX(MIN(MOD(E74,1),$E$2),$E$1)-$E$1+MAX(MIN(MOD(E74,1),$F$1),$F$2)-$F$2)+(NETWORKDAYS(WORKDAY(D74+1,-1),WORKDAY(E74-1,1))-2)*$C$1</f>
        <v>0.22957175926179235</v>
      </c>
      <c r="N74" s="9">
        <f>(WEEKDAY(D74,2)&lt;6)*($E$2-MAX(MIN(MOD(D74,1),$E$2),$E$1)+$F$1-MAX(MIN(MOD(D74,1),$F$1),$F$2))+(WEEKDAY(E74,2)&lt;6)*(MAX(MIN(MOD(E74,1),$E$2),$E$1)-$E$1+MAX(MIN(MOD(E74,1),$F$1),$F$2)-$F$2)+(NETWORKDAYS(D74,E74)-2)*$C$1</f>
        <v>0.22957175926179235</v>
      </c>
      <c r="O74" s="43" t="str">
        <f t="shared" si="1"/>
        <v>Одинаковы</v>
      </c>
    </row>
    <row r="75" spans="1:15">
      <c r="A75" s="11">
        <v>0.27255787036847323</v>
      </c>
      <c r="B75" s="7">
        <f ca="1">NETWORKDAYS(D75,IF(E75="",TODAY(),E75))</f>
        <v>1</v>
      </c>
      <c r="C75" s="4">
        <f ca="1">$C$1*B75</f>
        <v>0.33333333333333331</v>
      </c>
      <c r="D75" s="6">
        <v>41085.395370370374</v>
      </c>
      <c r="E75" s="6">
        <v>41085.667928240742</v>
      </c>
      <c r="F75" s="9">
        <f>MOD(D75,1)</f>
        <v>0.39537037037371192</v>
      </c>
      <c r="G75" s="9">
        <f>MOD(E75,1)</f>
        <v>0.66792824074218515</v>
      </c>
      <c r="H75" s="1">
        <f ca="1">C75-IF((OR(WEEKDAY(D75)=1,WEEKDAY(D75)=7)),0,(IF(MOD(D75,1)&lt;$E$1,0,(IF(AND($E$1&lt;MOD(D75,1),MOD(D75,1)&lt;$E$2),MOD(D75,1)-$E$1,(IF(AND($E$2&lt;MOD(D75,1),MOD(D75,1)&lt;$F$2),$E$2-$E$1,(IF(AND($F$2&lt;MOD(D75,1),MOD(D75,1)&lt;$F$1),$E$2-$E$1+MOD(D75,1)-$F$2,(IF(MOD(D75,1)&gt;$F$1,$C$1)))))))))))-IF((OR(WEEKDAY(IF(E75="",TODAY(),E75))=1,WEEKDAY(IF(E75="",TODAY(),E75))=7)),0,(IF(MOD(IF(E75="",TODAY(),E75),1)&lt;$E$1,$C$1,(IF(AND($E$1&lt;MOD(IF(E75="",TODAY(),E75),1),MOD(IF(E75="",TODAY(),E75),1)&lt;$E$2),$F$1-$F$2+$E$2-MOD(IF(E75="",TODAY(),E75),1),(IF(AND($E$2&lt;MOD(IF(E75="",TODAY(),E75),1),MOD(IF(E75="",TODAY(),E75),1)&lt;$F$2),$F$1-$F$2,(IF(AND($F$2&lt;MOD(IF(E75="",TODAY(),E75),1),MOD(IF(E75="",TODAY(),E75),1)&lt;$F$1),$F$1-MOD(IF(E75="",TODAY(),E75),1),(IF(MOD(IF(E75="",TODAY(),E75),1)&gt;$F$1,0)))))))))))</f>
        <v>0.2308912037018066</v>
      </c>
      <c r="I75" s="1">
        <f ca="1">C75-(IF(F75&lt;$E$1,0,(IF(AND($E$1&lt;F75,F75&lt;$E$2),F75-$E$1,(IF(AND($E$2&lt;F75,F75&lt;$F$2),$E$2-$E$1,(IF(AND($F$2&lt;F75,F75&lt;$F$1),$E$2-$E$1+F75-$F$2,(IF(F75&gt;$F$1,$C$1))))))))))-(IF(G75&lt;$E$1,$C$1,(IF(AND($E$1&lt;G75,G75&lt;$E$2),$F$1-$F$2+$E$2-G75,(IF(AND($E$2&lt;G75,G75&lt;$F$2),$F$1-$F$2,(IF(AND($F$2&lt;G75,G75&lt;$F$1),$F$1-G75,(IF(G75&gt;$F$1,0))))))))))</f>
        <v>0.2308912037018066</v>
      </c>
      <c r="J75" s="13">
        <f>WEEKDAY(D75,2)</f>
        <v>1</v>
      </c>
      <c r="K75" s="13">
        <f>WEEKDAY(E75,2)</f>
        <v>1</v>
      </c>
      <c r="M75" s="37">
        <f>(WEEKDAY(D75,2)&lt;6)*($E$2-MAX(MIN(MOD(D75,1),$E$2),$E$1)+$F$1-MAX(MIN(MOD(D75,1),$F$1),$F$2))+(WEEKDAY(E75,2)&lt;6)*(MAX(MIN(MOD(E75,1),$E$2),$E$1)-$E$1+MAX(MIN(MOD(E75,1),$F$1),$F$2)-$F$2)+(NETWORKDAYS(WORKDAY(D75+1,-1),WORKDAY(E75-1,1))-2)*$C$1</f>
        <v>0.23089120370180655</v>
      </c>
      <c r="N75" s="9">
        <f>(WEEKDAY(D75,2)&lt;6)*($E$2-MAX(MIN(MOD(D75,1),$E$2),$E$1)+$F$1-MAX(MIN(MOD(D75,1),$F$1),$F$2))+(WEEKDAY(E75,2)&lt;6)*(MAX(MIN(MOD(E75,1),$E$2),$E$1)-$E$1+MAX(MIN(MOD(E75,1),$F$1),$F$2)-$F$2)+(NETWORKDAYS(D75,E75)-2)*$C$1</f>
        <v>0.23089120370180655</v>
      </c>
      <c r="O75" s="43" t="str">
        <f t="shared" si="1"/>
        <v>Одинаковы</v>
      </c>
    </row>
    <row r="76" spans="1:15">
      <c r="A76" s="11">
        <v>0.2772222222192795</v>
      </c>
      <c r="B76" s="7">
        <f ca="1">NETWORKDAYS(D76,IF(E76="",TODAY(),E76))</f>
        <v>1</v>
      </c>
      <c r="C76" s="4">
        <f ca="1">$C$1*B76</f>
        <v>0.33333333333333331</v>
      </c>
      <c r="D76" s="6">
        <v>41094.427604166667</v>
      </c>
      <c r="E76" s="6">
        <v>41094.704826388886</v>
      </c>
      <c r="F76" s="9">
        <f>MOD(D76,1)</f>
        <v>0.42760416666715173</v>
      </c>
      <c r="G76" s="9">
        <f>MOD(E76,1)</f>
        <v>0.70482638888643123</v>
      </c>
      <c r="H76" s="1">
        <f ca="1">C76-IF((OR(WEEKDAY(D76)=1,WEEKDAY(D76)=7)),0,(IF(MOD(D76,1)&lt;$E$1,0,(IF(AND($E$1&lt;MOD(D76,1),MOD(D76,1)&lt;$E$2),MOD(D76,1)-$E$1,(IF(AND($E$2&lt;MOD(D76,1),MOD(D76,1)&lt;$F$2),$E$2-$E$1,(IF(AND($F$2&lt;MOD(D76,1),MOD(D76,1)&lt;$F$1),$E$2-$E$1+MOD(D76,1)-$F$2,(IF(MOD(D76,1)&gt;$F$1,$C$1)))))))))))-IF((OR(WEEKDAY(IF(E76="",TODAY(),E76))=1,WEEKDAY(IF(E76="",TODAY(),E76))=7)),0,(IF(MOD(IF(E76="",TODAY(),E76),1)&lt;$E$1,$C$1,(IF(AND($E$1&lt;MOD(IF(E76="",TODAY(),E76),1),MOD(IF(E76="",TODAY(),E76),1)&lt;$E$2),$F$1-$F$2+$E$2-MOD(IF(E76="",TODAY(),E76),1),(IF(AND($E$2&lt;MOD(IF(E76="",TODAY(),E76),1),MOD(IF(E76="",TODAY(),E76),1)&lt;$F$2),$F$1-$F$2,(IF(AND($F$2&lt;MOD(IF(E76="",TODAY(),E76),1),MOD(IF(E76="",TODAY(),E76),1)&lt;$F$1),$F$1-MOD(IF(E76="",TODAY(),E76),1),(IF(MOD(IF(E76="",TODAY(),E76),1)&gt;$F$1,0)))))))))))</f>
        <v>0.23555555555261287</v>
      </c>
      <c r="I76" s="1">
        <f ca="1">C76-(IF(F76&lt;$E$1,0,(IF(AND($E$1&lt;F76,F76&lt;$E$2),F76-$E$1,(IF(AND($E$2&lt;F76,F76&lt;$F$2),$E$2-$E$1,(IF(AND($F$2&lt;F76,F76&lt;$F$1),$E$2-$E$1+F76-$F$2,(IF(F76&gt;$F$1,$C$1))))))))))-(IF(G76&lt;$E$1,$C$1,(IF(AND($E$1&lt;G76,G76&lt;$E$2),$F$1-$F$2+$E$2-G76,(IF(AND($E$2&lt;G76,G76&lt;$F$2),$F$1-$F$2,(IF(AND($F$2&lt;G76,G76&lt;$F$1),$F$1-G76,(IF(G76&gt;$F$1,0))))))))))</f>
        <v>0.23555555555261287</v>
      </c>
      <c r="J76" s="13">
        <f>WEEKDAY(D76,2)</f>
        <v>3</v>
      </c>
      <c r="K76" s="13">
        <f>WEEKDAY(E76,2)</f>
        <v>3</v>
      </c>
      <c r="M76" s="37">
        <f>(WEEKDAY(D76,2)&lt;6)*($E$2-MAX(MIN(MOD(D76,1),$E$2),$E$1)+$F$1-MAX(MIN(MOD(D76,1),$F$1),$F$2))+(WEEKDAY(E76,2)&lt;6)*(MAX(MIN(MOD(E76,1),$E$2),$E$1)-$E$1+MAX(MIN(MOD(E76,1),$F$1),$F$2)-$F$2)+(NETWORKDAYS(WORKDAY(D76+1,-1),WORKDAY(E76-1,1))-2)*$C$1</f>
        <v>0.23555555555261282</v>
      </c>
      <c r="N76" s="9">
        <f>(WEEKDAY(D76,2)&lt;6)*($E$2-MAX(MIN(MOD(D76,1),$E$2),$E$1)+$F$1-MAX(MIN(MOD(D76,1),$F$1),$F$2))+(WEEKDAY(E76,2)&lt;6)*(MAX(MIN(MOD(E76,1),$E$2),$E$1)-$E$1+MAX(MIN(MOD(E76,1),$F$1),$F$2)-$F$2)+(NETWORKDAYS(D76,E76)-2)*$C$1</f>
        <v>0.23555555555261282</v>
      </c>
      <c r="O76" s="43" t="str">
        <f t="shared" si="1"/>
        <v>Одинаковы</v>
      </c>
    </row>
    <row r="77" spans="1:15">
      <c r="A77" s="11">
        <v>0.28146990740788169</v>
      </c>
      <c r="B77" s="7">
        <f ca="1">NETWORKDAYS(D77,IF(E77="",TODAY(),E77))</f>
        <v>1</v>
      </c>
      <c r="C77" s="4">
        <f ca="1">$C$1*B77</f>
        <v>0.33333333333333331</v>
      </c>
      <c r="D77" s="6">
        <v>41113.372141203705</v>
      </c>
      <c r="E77" s="6">
        <v>41113.653611111113</v>
      </c>
      <c r="F77" s="9">
        <f>MOD(D77,1)</f>
        <v>0.37214120370481396</v>
      </c>
      <c r="G77" s="9">
        <f>MOD(E77,1)</f>
        <v>0.65361111111269565</v>
      </c>
      <c r="H77" s="1">
        <f ca="1">C77-IF((OR(WEEKDAY(D77)=1,WEEKDAY(D77)=7)),0,(IF(MOD(D77,1)&lt;$E$1,0,(IF(AND($E$1&lt;MOD(D77,1),MOD(D77,1)&lt;$E$2),MOD(D77,1)-$E$1,(IF(AND($E$2&lt;MOD(D77,1),MOD(D77,1)&lt;$F$2),$E$2-$E$1,(IF(AND($F$2&lt;MOD(D77,1),MOD(D77,1)&lt;$F$1),$E$2-$E$1+MOD(D77,1)-$F$2,(IF(MOD(D77,1)&gt;$F$1,$C$1)))))))))))-IF((OR(WEEKDAY(IF(E77="",TODAY(),E77))=1,WEEKDAY(IF(E77="",TODAY(),E77))=7)),0,(IF(MOD(IF(E77="",TODAY(),E77),1)&lt;$E$1,$C$1,(IF(AND($E$1&lt;MOD(IF(E77="",TODAY(),E77),1),MOD(IF(E77="",TODAY(),E77),1)&lt;$E$2),$F$1-$F$2+$E$2-MOD(IF(E77="",TODAY(),E77),1),(IF(AND($E$2&lt;MOD(IF(E77="",TODAY(),E77),1),MOD(IF(E77="",TODAY(),E77),1)&lt;$F$2),$F$1-$F$2,(IF(AND($F$2&lt;MOD(IF(E77="",TODAY(),E77),1),MOD(IF(E77="",TODAY(),E77),1)&lt;$F$1),$F$1-MOD(IF(E77="",TODAY(),E77),1),(IF(MOD(IF(E77="",TODAY(),E77),1)&gt;$F$1,0)))))))))))</f>
        <v>0.23980324074121506</v>
      </c>
      <c r="I77" s="1">
        <f ca="1">C77-(IF(F77&lt;$E$1,0,(IF(AND($E$1&lt;F77,F77&lt;$E$2),F77-$E$1,(IF(AND($E$2&lt;F77,F77&lt;$F$2),$E$2-$E$1,(IF(AND($F$2&lt;F77,F77&lt;$F$1),$E$2-$E$1+F77-$F$2,(IF(F77&gt;$F$1,$C$1))))))))))-(IF(G77&lt;$E$1,$C$1,(IF(AND($E$1&lt;G77,G77&lt;$E$2),$F$1-$F$2+$E$2-G77,(IF(AND($E$2&lt;G77,G77&lt;$F$2),$F$1-$F$2,(IF(AND($F$2&lt;G77,G77&lt;$F$1),$F$1-G77,(IF(G77&gt;$F$1,0))))))))))</f>
        <v>0.23980324074121506</v>
      </c>
      <c r="J77" s="13">
        <f>WEEKDAY(D77,2)</f>
        <v>1</v>
      </c>
      <c r="K77" s="13">
        <f>WEEKDAY(E77,2)</f>
        <v>1</v>
      </c>
      <c r="M77" s="37">
        <f>(WEEKDAY(D77,2)&lt;6)*($E$2-MAX(MIN(MOD(D77,1),$E$2),$E$1)+$F$1-MAX(MIN(MOD(D77,1),$F$1),$F$2))+(WEEKDAY(E77,2)&lt;6)*(MAX(MIN(MOD(E77,1),$E$2),$E$1)-$E$1+MAX(MIN(MOD(E77,1),$F$1),$F$2)-$F$2)+(NETWORKDAYS(WORKDAY(D77+1,-1),WORKDAY(E77-1,1))-2)*$C$1</f>
        <v>0.23980324074121501</v>
      </c>
      <c r="N77" s="9">
        <f>(WEEKDAY(D77,2)&lt;6)*($E$2-MAX(MIN(MOD(D77,1),$E$2),$E$1)+$F$1-MAX(MIN(MOD(D77,1),$F$1),$F$2))+(WEEKDAY(E77,2)&lt;6)*(MAX(MIN(MOD(E77,1),$E$2),$E$1)-$E$1+MAX(MIN(MOD(E77,1),$F$1),$F$2)-$F$2)+(NETWORKDAYS(D77,E77)-2)*$C$1</f>
        <v>0.23980324074121501</v>
      </c>
      <c r="O77" s="43" t="str">
        <f t="shared" si="1"/>
        <v>Одинаковы</v>
      </c>
    </row>
    <row r="78" spans="1:15">
      <c r="A78" s="11">
        <v>0.28901620370743331</v>
      </c>
      <c r="B78" s="7">
        <f ca="1">NETWORKDAYS(D78,IF(E78="",TODAY(),E78))</f>
        <v>1</v>
      </c>
      <c r="C78" s="4">
        <f ca="1">$C$1*B78</f>
        <v>0.33333333333333331</v>
      </c>
      <c r="D78" s="6">
        <v>41102.392731481479</v>
      </c>
      <c r="E78" s="6">
        <v>41102.681747685187</v>
      </c>
      <c r="F78" s="9">
        <f>MOD(D78,1)</f>
        <v>0.39273148147913162</v>
      </c>
      <c r="G78" s="9">
        <f>MOD(E78,1)</f>
        <v>0.68174768518656492</v>
      </c>
      <c r="H78" s="1">
        <f ca="1">C78-IF((OR(WEEKDAY(D78)=1,WEEKDAY(D78)=7)),0,(IF(MOD(D78,1)&lt;$E$1,0,(IF(AND($E$1&lt;MOD(D78,1),MOD(D78,1)&lt;$E$2),MOD(D78,1)-$E$1,(IF(AND($E$2&lt;MOD(D78,1),MOD(D78,1)&lt;$F$2),$E$2-$E$1,(IF(AND($F$2&lt;MOD(D78,1),MOD(D78,1)&lt;$F$1),$E$2-$E$1+MOD(D78,1)-$F$2,(IF(MOD(D78,1)&gt;$F$1,$C$1)))))))))))-IF((OR(WEEKDAY(IF(E78="",TODAY(),E78))=1,WEEKDAY(IF(E78="",TODAY(),E78))=7)),0,(IF(MOD(IF(E78="",TODAY(),E78),1)&lt;$E$1,$C$1,(IF(AND($E$1&lt;MOD(IF(E78="",TODAY(),E78),1),MOD(IF(E78="",TODAY(),E78),1)&lt;$E$2),$F$1-$F$2+$E$2-MOD(IF(E78="",TODAY(),E78),1),(IF(AND($E$2&lt;MOD(IF(E78="",TODAY(),E78),1),MOD(IF(E78="",TODAY(),E78),1)&lt;$F$2),$F$1-$F$2,(IF(AND($F$2&lt;MOD(IF(E78="",TODAY(),E78),1),MOD(IF(E78="",TODAY(),E78),1)&lt;$F$1),$F$1-MOD(IF(E78="",TODAY(),E78),1),(IF(MOD(IF(E78="",TODAY(),E78),1)&gt;$F$1,0)))))))))))</f>
        <v>0.24734953704076668</v>
      </c>
      <c r="I78" s="1">
        <f ca="1">C78-(IF(F78&lt;$E$1,0,(IF(AND($E$1&lt;F78,F78&lt;$E$2),F78-$E$1,(IF(AND($E$2&lt;F78,F78&lt;$F$2),$E$2-$E$1,(IF(AND($F$2&lt;F78,F78&lt;$F$1),$E$2-$E$1+F78-$F$2,(IF(F78&gt;$F$1,$C$1))))))))))-(IF(G78&lt;$E$1,$C$1,(IF(AND($E$1&lt;G78,G78&lt;$E$2),$F$1-$F$2+$E$2-G78,(IF(AND($E$2&lt;G78,G78&lt;$F$2),$F$1-$F$2,(IF(AND($F$2&lt;G78,G78&lt;$F$1),$F$1-G78,(IF(G78&gt;$F$1,0))))))))))</f>
        <v>0.24734953704076668</v>
      </c>
      <c r="J78" s="13">
        <f>WEEKDAY(D78,2)</f>
        <v>4</v>
      </c>
      <c r="K78" s="13">
        <f>WEEKDAY(E78,2)</f>
        <v>4</v>
      </c>
      <c r="M78" s="37">
        <f>(WEEKDAY(D78,2)&lt;6)*($E$2-MAX(MIN(MOD(D78,1),$E$2),$E$1)+$F$1-MAX(MIN(MOD(D78,1),$F$1),$F$2))+(WEEKDAY(E78,2)&lt;6)*(MAX(MIN(MOD(E78,1),$E$2),$E$1)-$E$1+MAX(MIN(MOD(E78,1),$F$1),$F$2)-$F$2)+(NETWORKDAYS(WORKDAY(D78+1,-1),WORKDAY(E78-1,1))-2)*$C$1</f>
        <v>0.24734953704076662</v>
      </c>
      <c r="N78" s="9">
        <f>(WEEKDAY(D78,2)&lt;6)*($E$2-MAX(MIN(MOD(D78,1),$E$2),$E$1)+$F$1-MAX(MIN(MOD(D78,1),$F$1),$F$2))+(WEEKDAY(E78,2)&lt;6)*(MAX(MIN(MOD(E78,1),$E$2),$E$1)-$E$1+MAX(MIN(MOD(E78,1),$F$1),$F$2)-$F$2)+(NETWORKDAYS(D78,E78)-2)*$C$1</f>
        <v>0.24734953704076662</v>
      </c>
      <c r="O78" s="43" t="str">
        <f t="shared" si="1"/>
        <v>Одинаковы</v>
      </c>
    </row>
    <row r="79" spans="1:15">
      <c r="A79" s="11">
        <v>0.29020833333197515</v>
      </c>
      <c r="B79" s="7">
        <f ca="1">NETWORKDAYS(D79,IF(E79="",TODAY(),E79))</f>
        <v>1</v>
      </c>
      <c r="C79" s="4">
        <f ca="1">$C$1*B79</f>
        <v>0.33333333333333331</v>
      </c>
      <c r="D79" s="6">
        <v>41114.374594907407</v>
      </c>
      <c r="E79" s="6">
        <v>41114.664803240739</v>
      </c>
      <c r="F79" s="9">
        <f>MOD(D79,1)</f>
        <v>0.37459490740729962</v>
      </c>
      <c r="G79" s="9">
        <f>MOD(E79,1)</f>
        <v>0.66480324073927477</v>
      </c>
      <c r="H79" s="1">
        <f ca="1">C79-IF((OR(WEEKDAY(D79)=1,WEEKDAY(D79)=7)),0,(IF(MOD(D79,1)&lt;$E$1,0,(IF(AND($E$1&lt;MOD(D79,1),MOD(D79,1)&lt;$E$2),MOD(D79,1)-$E$1,(IF(AND($E$2&lt;MOD(D79,1),MOD(D79,1)&lt;$F$2),$E$2-$E$1,(IF(AND($F$2&lt;MOD(D79,1),MOD(D79,1)&lt;$F$1),$E$2-$E$1+MOD(D79,1)-$F$2,(IF(MOD(D79,1)&gt;$F$1,$C$1)))))))))))-IF((OR(WEEKDAY(IF(E79="",TODAY(),E79))=1,WEEKDAY(IF(E79="",TODAY(),E79))=7)),0,(IF(MOD(IF(E79="",TODAY(),E79),1)&lt;$E$1,$C$1,(IF(AND($E$1&lt;MOD(IF(E79="",TODAY(),E79),1),MOD(IF(E79="",TODAY(),E79),1)&lt;$E$2),$F$1-$F$2+$E$2-MOD(IF(E79="",TODAY(),E79),1),(IF(AND($E$2&lt;MOD(IF(E79="",TODAY(),E79),1),MOD(IF(E79="",TODAY(),E79),1)&lt;$F$2),$F$1-$F$2,(IF(AND($F$2&lt;MOD(IF(E79="",TODAY(),E79),1),MOD(IF(E79="",TODAY(),E79),1)&lt;$F$1),$F$1-MOD(IF(E79="",TODAY(),E79),1),(IF(MOD(IF(E79="",TODAY(),E79),1)&gt;$F$1,0)))))))))))</f>
        <v>0.24854166666530852</v>
      </c>
      <c r="I79" s="1">
        <f ca="1">C79-(IF(F79&lt;$E$1,0,(IF(AND($E$1&lt;F79,F79&lt;$E$2),F79-$E$1,(IF(AND($E$2&lt;F79,F79&lt;$F$2),$E$2-$E$1,(IF(AND($F$2&lt;F79,F79&lt;$F$1),$E$2-$E$1+F79-$F$2,(IF(F79&gt;$F$1,$C$1))))))))))-(IF(G79&lt;$E$1,$C$1,(IF(AND($E$1&lt;G79,G79&lt;$E$2),$F$1-$F$2+$E$2-G79,(IF(AND($E$2&lt;G79,G79&lt;$F$2),$F$1-$F$2,(IF(AND($F$2&lt;G79,G79&lt;$F$1),$F$1-G79,(IF(G79&gt;$F$1,0))))))))))</f>
        <v>0.24854166666530852</v>
      </c>
      <c r="J79" s="13">
        <f>WEEKDAY(D79,2)</f>
        <v>2</v>
      </c>
      <c r="K79" s="13">
        <f>WEEKDAY(E79,2)</f>
        <v>2</v>
      </c>
      <c r="M79" s="37">
        <f>(WEEKDAY(D79,2)&lt;6)*($E$2-MAX(MIN(MOD(D79,1),$E$2),$E$1)+$F$1-MAX(MIN(MOD(D79,1),$F$1),$F$2))+(WEEKDAY(E79,2)&lt;6)*(MAX(MIN(MOD(E79,1),$E$2),$E$1)-$E$1+MAX(MIN(MOD(E79,1),$F$1),$F$2)-$F$2)+(NETWORKDAYS(WORKDAY(D79+1,-1),WORKDAY(E79-1,1))-2)*$C$1</f>
        <v>0.24854166666530847</v>
      </c>
      <c r="N79" s="9">
        <f>(WEEKDAY(D79,2)&lt;6)*($E$2-MAX(MIN(MOD(D79,1),$E$2),$E$1)+$F$1-MAX(MIN(MOD(D79,1),$F$1),$F$2))+(WEEKDAY(E79,2)&lt;6)*(MAX(MIN(MOD(E79,1),$E$2),$E$1)-$E$1+MAX(MIN(MOD(E79,1),$F$1),$F$2)-$F$2)+(NETWORKDAYS(D79,E79)-2)*$C$1</f>
        <v>0.24854166666530847</v>
      </c>
      <c r="O79" s="43" t="str">
        <f t="shared" si="1"/>
        <v>Одинаковы</v>
      </c>
    </row>
    <row r="80" spans="1:15">
      <c r="A80" s="11">
        <v>0.33144675925723277</v>
      </c>
      <c r="B80" s="7">
        <f ca="1">NETWORKDAYS(D80,IF(E80="",TODAY(),E80))</f>
        <v>1</v>
      </c>
      <c r="C80" s="4">
        <f ca="1">$C$1*B80</f>
        <v>0.33333333333333331</v>
      </c>
      <c r="D80" s="6">
        <v>41107.364212962966</v>
      </c>
      <c r="E80" s="6">
        <v>41107.695659722223</v>
      </c>
      <c r="F80" s="9">
        <f>MOD(D80,1)</f>
        <v>0.36421296296612127</v>
      </c>
      <c r="G80" s="9">
        <f>MOD(E80,1)</f>
        <v>0.69565972222335404</v>
      </c>
      <c r="H80" s="1">
        <f ca="1">C80-IF((OR(WEEKDAY(D80)=1,WEEKDAY(D80)=7)),0,(IF(MOD(D80,1)&lt;$E$1,0,(IF(AND($E$1&lt;MOD(D80,1),MOD(D80,1)&lt;$E$2),MOD(D80,1)-$E$1,(IF(AND($E$2&lt;MOD(D80,1),MOD(D80,1)&lt;$F$2),$E$2-$E$1,(IF(AND($F$2&lt;MOD(D80,1),MOD(D80,1)&lt;$F$1),$E$2-$E$1+MOD(D80,1)-$F$2,(IF(MOD(D80,1)&gt;$F$1,$C$1)))))))))))-IF((OR(WEEKDAY(IF(E80="",TODAY(),E80))=1,WEEKDAY(IF(E80="",TODAY(),E80))=7)),0,(IF(MOD(IF(E80="",TODAY(),E80),1)&lt;$E$1,$C$1,(IF(AND($E$1&lt;MOD(IF(E80="",TODAY(),E80),1),MOD(IF(E80="",TODAY(),E80),1)&lt;$E$2),$F$1-$F$2+$E$2-MOD(IF(E80="",TODAY(),E80),1),(IF(AND($E$2&lt;MOD(IF(E80="",TODAY(),E80),1),MOD(IF(E80="",TODAY(),E80),1)&lt;$F$2),$F$1-$F$2,(IF(AND($F$2&lt;MOD(IF(E80="",TODAY(),E80),1),MOD(IF(E80="",TODAY(),E80),1)&lt;$F$1),$F$1-MOD(IF(E80="",TODAY(),E80),1),(IF(MOD(IF(E80="",TODAY(),E80),1)&gt;$F$1,0)))))))))))</f>
        <v>0.28978009259056614</v>
      </c>
      <c r="I80" s="1">
        <f ca="1">C80-(IF(F80&lt;$E$1,0,(IF(AND($E$1&lt;F80,F80&lt;$E$2),F80-$E$1,(IF(AND($E$2&lt;F80,F80&lt;$F$2),$E$2-$E$1,(IF(AND($F$2&lt;F80,F80&lt;$F$1),$E$2-$E$1+F80-$F$2,(IF(F80&gt;$F$1,$C$1))))))))))-(IF(G80&lt;$E$1,$C$1,(IF(AND($E$1&lt;G80,G80&lt;$E$2),$F$1-$F$2+$E$2-G80,(IF(AND($E$2&lt;G80,G80&lt;$F$2),$F$1-$F$2,(IF(AND($F$2&lt;G80,G80&lt;$F$1),$F$1-G80,(IF(G80&gt;$F$1,0))))))))))</f>
        <v>0.28978009259056614</v>
      </c>
      <c r="J80" s="13">
        <f>WEEKDAY(D80,2)</f>
        <v>2</v>
      </c>
      <c r="K80" s="13">
        <f>WEEKDAY(E80,2)</f>
        <v>2</v>
      </c>
      <c r="M80" s="37">
        <f>(WEEKDAY(D80,2)&lt;6)*($E$2-MAX(MIN(MOD(D80,1),$E$2),$E$1)+$F$1-MAX(MIN(MOD(D80,1),$F$1),$F$2))+(WEEKDAY(E80,2)&lt;6)*(MAX(MIN(MOD(E80,1),$E$2),$E$1)-$E$1+MAX(MIN(MOD(E80,1),$F$1),$F$2)-$F$2)+(NETWORKDAYS(WORKDAY(D80+1,-1),WORKDAY(E80-1,1))-2)*$C$1</f>
        <v>0.28978009259056609</v>
      </c>
      <c r="N80" s="9">
        <f>(WEEKDAY(D80,2)&lt;6)*($E$2-MAX(MIN(MOD(D80,1),$E$2),$E$1)+$F$1-MAX(MIN(MOD(D80,1),$F$1),$F$2))+(WEEKDAY(E80,2)&lt;6)*(MAX(MIN(MOD(E80,1),$E$2),$E$1)-$E$1+MAX(MIN(MOD(E80,1),$F$1),$F$2)-$F$2)+(NETWORKDAYS(D80,E80)-2)*$C$1</f>
        <v>0.28978009259056609</v>
      </c>
      <c r="O80" s="43" t="str">
        <f t="shared" si="1"/>
        <v>Одинаковы</v>
      </c>
    </row>
    <row r="81" spans="1:15">
      <c r="A81" s="11">
        <v>0.33516203703766223</v>
      </c>
      <c r="B81" s="7">
        <f ca="1">NETWORKDAYS(D81,IF(E81="",TODAY(),E81))</f>
        <v>1</v>
      </c>
      <c r="C81" s="4">
        <f ca="1">$C$1*B81</f>
        <v>0.33333333333333331</v>
      </c>
      <c r="D81" s="6">
        <v>41101.373900462961</v>
      </c>
      <c r="E81" s="6">
        <v>41101.709062499998</v>
      </c>
      <c r="F81" s="9">
        <f>MOD(D81,1)</f>
        <v>0.37390046296059154</v>
      </c>
      <c r="G81" s="9">
        <f>MOD(E81,1)</f>
        <v>0.70906249999825377</v>
      </c>
      <c r="H81" s="1">
        <f ca="1">C81-IF((OR(WEEKDAY(D81)=1,WEEKDAY(D81)=7)),0,(IF(MOD(D81,1)&lt;$E$1,0,(IF(AND($E$1&lt;MOD(D81,1),MOD(D81,1)&lt;$E$2),MOD(D81,1)-$E$1,(IF(AND($E$2&lt;MOD(D81,1),MOD(D81,1)&lt;$F$2),$E$2-$E$1,(IF(AND($F$2&lt;MOD(D81,1),MOD(D81,1)&lt;$F$1),$E$2-$E$1+MOD(D81,1)-$F$2,(IF(MOD(D81,1)&gt;$F$1,$C$1)))))))))))-IF((OR(WEEKDAY(IF(E81="",TODAY(),E81))=1,WEEKDAY(IF(E81="",TODAY(),E81))=7)),0,(IF(MOD(IF(E81="",TODAY(),E81),1)&lt;$E$1,$C$1,(IF(AND($E$1&lt;MOD(IF(E81="",TODAY(),E81),1),MOD(IF(E81="",TODAY(),E81),1)&lt;$E$2),$F$1-$F$2+$E$2-MOD(IF(E81="",TODAY(),E81),1),(IF(AND($E$2&lt;MOD(IF(E81="",TODAY(),E81),1),MOD(IF(E81="",TODAY(),E81),1)&lt;$F$2),$F$1-$F$2,(IF(AND($F$2&lt;MOD(IF(E81="",TODAY(),E81),1),MOD(IF(E81="",TODAY(),E81),1)&lt;$F$1),$F$1-MOD(IF(E81="",TODAY(),E81),1),(IF(MOD(IF(E81="",TODAY(),E81),1)&gt;$F$1,0)))))))))))</f>
        <v>0.2934953703709956</v>
      </c>
      <c r="I81" s="1">
        <f ca="1">C81-(IF(F81&lt;$E$1,0,(IF(AND($E$1&lt;F81,F81&lt;$E$2),F81-$E$1,(IF(AND($E$2&lt;F81,F81&lt;$F$2),$E$2-$E$1,(IF(AND($F$2&lt;F81,F81&lt;$F$1),$E$2-$E$1+F81-$F$2,(IF(F81&gt;$F$1,$C$1))))))))))-(IF(G81&lt;$E$1,$C$1,(IF(AND($E$1&lt;G81,G81&lt;$E$2),$F$1-$F$2+$E$2-G81,(IF(AND($E$2&lt;G81,G81&lt;$F$2),$F$1-$F$2,(IF(AND($F$2&lt;G81,G81&lt;$F$1),$F$1-G81,(IF(G81&gt;$F$1,0))))))))))</f>
        <v>0.2934953703709956</v>
      </c>
      <c r="J81" s="13">
        <f>WEEKDAY(D81,2)</f>
        <v>3</v>
      </c>
      <c r="K81" s="13">
        <f>WEEKDAY(E81,2)</f>
        <v>3</v>
      </c>
      <c r="M81" s="37">
        <f>(WEEKDAY(D81,2)&lt;6)*($E$2-MAX(MIN(MOD(D81,1),$E$2),$E$1)+$F$1-MAX(MIN(MOD(D81,1),$F$1),$F$2))+(WEEKDAY(E81,2)&lt;6)*(MAX(MIN(MOD(E81,1),$E$2),$E$1)-$E$1+MAX(MIN(MOD(E81,1),$F$1),$F$2)-$F$2)+(NETWORKDAYS(WORKDAY(D81+1,-1),WORKDAY(E81-1,1))-2)*$C$1</f>
        <v>0.29349537037099555</v>
      </c>
      <c r="N81" s="9">
        <f>(WEEKDAY(D81,2)&lt;6)*($E$2-MAX(MIN(MOD(D81,1),$E$2),$E$1)+$F$1-MAX(MIN(MOD(D81,1),$F$1),$F$2))+(WEEKDAY(E81,2)&lt;6)*(MAX(MIN(MOD(E81,1),$E$2),$E$1)-$E$1+MAX(MIN(MOD(E81,1),$F$1),$F$2)-$F$2)+(NETWORKDAYS(D81,E81)-2)*$C$1</f>
        <v>0.29349537037099555</v>
      </c>
      <c r="O81" s="43" t="str">
        <f t="shared" si="1"/>
        <v>Одинаковы</v>
      </c>
    </row>
    <row r="82" spans="1:15">
      <c r="A82" s="11">
        <v>0.35123842592292931</v>
      </c>
      <c r="B82" s="7">
        <f ca="1">NETWORKDAYS(D82,IF(E82="",TODAY(),E82))</f>
        <v>1</v>
      </c>
      <c r="C82" s="4">
        <f ca="1">$C$1*B82</f>
        <v>0.33333333333333331</v>
      </c>
      <c r="D82" s="6">
        <v>41093.427928240744</v>
      </c>
      <c r="E82" s="6">
        <v>41093.779166666667</v>
      </c>
      <c r="F82" s="9">
        <f>MOD(D82,1)</f>
        <v>0.42792824074422242</v>
      </c>
      <c r="G82" s="9">
        <f>MOD(E82,1)</f>
        <v>0.77916666666715173</v>
      </c>
      <c r="H82" s="1">
        <f ca="1">C82-IF((OR(WEEKDAY(D82)=1,WEEKDAY(D82)=7)),0,(IF(MOD(D82,1)&lt;$E$1,0,(IF(AND($E$1&lt;MOD(D82,1),MOD(D82,1)&lt;$E$2),MOD(D82,1)-$E$1,(IF(AND($E$2&lt;MOD(D82,1),MOD(D82,1)&lt;$F$2),$E$2-$E$1,(IF(AND($F$2&lt;MOD(D82,1),MOD(D82,1)&lt;$F$1),$E$2-$E$1+MOD(D82,1)-$F$2,(IF(MOD(D82,1)&gt;$F$1,$C$1)))))))))))-IF((OR(WEEKDAY(IF(E82="",TODAY(),E82))=1,WEEKDAY(IF(E82="",TODAY(),E82))=7)),0,(IF(MOD(IF(E82="",TODAY(),E82),1)&lt;$E$1,$C$1,(IF(AND($E$1&lt;MOD(IF(E82="",TODAY(),E82),1),MOD(IF(E82="",TODAY(),E82),1)&lt;$E$2),$F$1-$F$2+$E$2-MOD(IF(E82="",TODAY(),E82),1),(IF(AND($E$2&lt;MOD(IF(E82="",TODAY(),E82),1),MOD(IF(E82="",TODAY(),E82),1)&lt;$F$2),$F$1-$F$2,(IF(AND($F$2&lt;MOD(IF(E82="",TODAY(),E82),1),MOD(IF(E82="",TODAY(),E82),1)&lt;$F$1),$F$1-MOD(IF(E82="",TODAY(),E82),1),(IF(MOD(IF(E82="",TODAY(),E82),1)&gt;$F$1,0)))))))))))</f>
        <v>0.25957175925577758</v>
      </c>
      <c r="I82" s="1">
        <f ca="1">C82-(IF(F82&lt;$E$1,0,(IF(AND($E$1&lt;F82,F82&lt;$E$2),F82-$E$1,(IF(AND($E$2&lt;F82,F82&lt;$F$2),$E$2-$E$1,(IF(AND($F$2&lt;F82,F82&lt;$F$1),$E$2-$E$1+F82-$F$2,(IF(F82&gt;$F$1,$C$1))))))))))-(IF(G82&lt;$E$1,$C$1,(IF(AND($E$1&lt;G82,G82&lt;$E$2),$F$1-$F$2+$E$2-G82,(IF(AND($E$2&lt;G82,G82&lt;$F$2),$F$1-$F$2,(IF(AND($F$2&lt;G82,G82&lt;$F$1),$F$1-G82,(IF(G82&gt;$F$1,0))))))))))</f>
        <v>0.25957175925577758</v>
      </c>
      <c r="J82" s="13">
        <f>WEEKDAY(D82,2)</f>
        <v>2</v>
      </c>
      <c r="K82" s="13">
        <f>WEEKDAY(E82,2)</f>
        <v>2</v>
      </c>
      <c r="M82" s="37">
        <f>(WEEKDAY(D82,2)&lt;6)*($E$2-MAX(MIN(MOD(D82,1),$E$2),$E$1)+$F$1-MAX(MIN(MOD(D82,1),$F$1),$F$2))+(WEEKDAY(E82,2)&lt;6)*(MAX(MIN(MOD(E82,1),$E$2),$E$1)-$E$1+MAX(MIN(MOD(E82,1),$F$1),$F$2)-$F$2)+(NETWORKDAYS(WORKDAY(D82+1,-1),WORKDAY(E82-1,1))-2)*$C$1</f>
        <v>0.25957175925577763</v>
      </c>
      <c r="N82" s="9">
        <f>(WEEKDAY(D82,2)&lt;6)*($E$2-MAX(MIN(MOD(D82,1),$E$2),$E$1)+$F$1-MAX(MIN(MOD(D82,1),$F$1),$F$2))+(WEEKDAY(E82,2)&lt;6)*(MAX(MIN(MOD(E82,1),$E$2),$E$1)-$E$1+MAX(MIN(MOD(E82,1),$F$1),$F$2)-$F$2)+(NETWORKDAYS(D82,E82)-2)*$C$1</f>
        <v>0.25957175925577763</v>
      </c>
      <c r="O82" s="43" t="str">
        <f t="shared" si="1"/>
        <v>Одинаковы</v>
      </c>
    </row>
    <row r="83" spans="1:15">
      <c r="A83" s="1">
        <v>0.60582175925810589</v>
      </c>
      <c r="B83" s="7">
        <f ca="1">NETWORKDAYS(D83,IF(E83="",TODAY(),E83))</f>
        <v>2</v>
      </c>
      <c r="C83" s="4">
        <f ca="1">$C$1*B83</f>
        <v>0.66666666666666663</v>
      </c>
      <c r="D83" s="6">
        <v>41106.780659722222</v>
      </c>
      <c r="E83" s="6">
        <v>41107.386481481481</v>
      </c>
      <c r="F83" s="9">
        <f>MOD(D83,1)</f>
        <v>0.78065972222248092</v>
      </c>
      <c r="G83" s="9">
        <f>MOD(E83,1)</f>
        <v>0.38648148148058681</v>
      </c>
      <c r="H83" s="1">
        <f ca="1">C83-IF((OR(WEEKDAY(D83)=1,WEEKDAY(D83)=7)),0,(IF(MOD(D83,1)&lt;$E$1,0,(IF(AND($E$1&lt;MOD(D83,1),MOD(D83,1)&lt;$E$2),MOD(D83,1)-$E$1,(IF(AND($E$2&lt;MOD(D83,1),MOD(D83,1)&lt;$F$2),$E$2-$E$1,(IF(AND($F$2&lt;MOD(D83,1),MOD(D83,1)&lt;$F$1),$E$2-$E$1+MOD(D83,1)-$F$2,(IF(MOD(D83,1)&gt;$F$1,$C$1)))))))))))-IF((OR(WEEKDAY(IF(E83="",TODAY(),E83))=1,WEEKDAY(IF(E83="",TODAY(),E83))=7)),0,(IF(MOD(IF(E83="",TODAY(),E83),1)&lt;$E$1,$C$1,(IF(AND($E$1&lt;MOD(IF(E83="",TODAY(),E83),1),MOD(IF(E83="",TODAY(),E83),1)&lt;$E$2),$F$1-$F$2+$E$2-MOD(IF(E83="",TODAY(),E83),1),(IF(AND($E$2&lt;MOD(IF(E83="",TODAY(),E83),1),MOD(IF(E83="",TODAY(),E83),1)&lt;$F$2),$F$1-$F$2,(IF(AND($F$2&lt;MOD(IF(E83="",TODAY(),E83),1),MOD(IF(E83="",TODAY(),E83),1)&lt;$F$1),$F$1-MOD(IF(E83="",TODAY(),E83),1),(IF(MOD(IF(E83="",TODAY(),E83),1)&gt;$F$1,0)))))))))))</f>
        <v>3.2314814813920123E-2</v>
      </c>
      <c r="I83" s="1">
        <f ca="1">C83-(IF(F83&lt;$E$1,0,(IF(AND($E$1&lt;F83,F83&lt;$E$2),F83-$E$1,(IF(AND($E$2&lt;F83,F83&lt;$F$2),$E$2-$E$1,(IF(AND($F$2&lt;F83,F83&lt;$F$1),$E$2-$E$1+F83-$F$2,(IF(F83&gt;$F$1,$C$1))))))))))-(IF(G83&lt;$E$1,$C$1,(IF(AND($E$1&lt;G83,G83&lt;$E$2),$F$1-$F$2+$E$2-G83,(IF(AND($E$2&lt;G83,G83&lt;$F$2),$F$1-$F$2,(IF(AND($F$2&lt;G83,G83&lt;$F$1),$F$1-G83,(IF(G83&gt;$F$1,0))))))))))</f>
        <v>3.2314814813920123E-2</v>
      </c>
      <c r="J83" s="13">
        <f>WEEKDAY(D83,2)</f>
        <v>1</v>
      </c>
      <c r="K83" s="13">
        <f>WEEKDAY(E83,2)</f>
        <v>2</v>
      </c>
      <c r="M83" s="37">
        <f>(WEEKDAY(D83,2)&lt;6)*($E$2-MAX(MIN(MOD(D83,1),$E$2),$E$1)+$F$1-MAX(MIN(MOD(D83,1),$F$1),$F$2))+(WEEKDAY(E83,2)&lt;6)*(MAX(MIN(MOD(E83,1),$E$2),$E$1)-$E$1+MAX(MIN(MOD(E83,1),$F$1),$F$2)-$F$2)</f>
        <v>3.2314814813920179E-2</v>
      </c>
      <c r="N83" s="9">
        <f>(WEEKDAY(D83,2)&lt;6)*($E$2-MAX(MIN(MOD(D83,1),$E$2),$E$1)+$F$1-MAX(MIN(MOD(D83,1),$F$1),$F$2))+(WEEKDAY(E83,2)&lt;6)*(MAX(MIN(MOD(E83,1),$E$2),$E$1)-$E$1+MAX(MIN(MOD(E83,1),$F$1),$F$2)-$F$2)+(NETWORKDAYS(D83,E83)-2)*$C$1</f>
        <v>3.2314814813920179E-2</v>
      </c>
      <c r="O83" s="43" t="str">
        <f t="shared" si="1"/>
        <v>Одинаковы</v>
      </c>
    </row>
    <row r="84" spans="1:15">
      <c r="A84" s="1">
        <v>0.68193287037138361</v>
      </c>
      <c r="B84" s="7">
        <f ca="1">NETWORKDAYS(D84,IF(E84="",TODAY(),E84))</f>
        <v>2</v>
      </c>
      <c r="C84" s="4">
        <f ca="1">$C$1*B84</f>
        <v>0.66666666666666663</v>
      </c>
      <c r="D84" s="6">
        <v>41106.766493055555</v>
      </c>
      <c r="E84" s="6">
        <v>41107.448425925926</v>
      </c>
      <c r="F84" s="9">
        <f>MOD(D84,1)</f>
        <v>0.76649305555474712</v>
      </c>
      <c r="G84" s="9">
        <f>MOD(E84,1)</f>
        <v>0.44842592592613073</v>
      </c>
      <c r="H84" s="1">
        <f ca="1">C84-IF((OR(WEEKDAY(D84)=1,WEEKDAY(D84)=7)),0,(IF(MOD(D84,1)&lt;$E$1,0,(IF(AND($E$1&lt;MOD(D84,1),MOD(D84,1)&lt;$E$2),MOD(D84,1)-$E$1,(IF(AND($E$2&lt;MOD(D84,1),MOD(D84,1)&lt;$F$2),$E$2-$E$1,(IF(AND($F$2&lt;MOD(D84,1),MOD(D84,1)&lt;$F$1),$E$2-$E$1+MOD(D84,1)-$F$2,(IF(MOD(D84,1)&gt;$F$1,$C$1)))))))))))-IF((OR(WEEKDAY(IF(E84="",TODAY(),E84))=1,WEEKDAY(IF(E84="",TODAY(),E84))=7)),0,(IF(MOD(IF(E84="",TODAY(),E84),1)&lt;$E$1,$C$1,(IF(AND($E$1&lt;MOD(IF(E84="",TODAY(),E84),1),MOD(IF(E84="",TODAY(),E84),1)&lt;$E$2),$F$1-$F$2+$E$2-MOD(IF(E84="",TODAY(),E84),1),(IF(AND($E$2&lt;MOD(IF(E84="",TODAY(),E84),1),MOD(IF(E84="",TODAY(),E84),1)&lt;$F$2),$F$1-$F$2,(IF(AND($F$2&lt;MOD(IF(E84="",TODAY(),E84),1),MOD(IF(E84="",TODAY(),E84),1)&lt;$F$1),$F$1-MOD(IF(E84="",TODAY(),E84),1),(IF(MOD(IF(E84="",TODAY(),E84),1)&gt;$F$1,0)))))))))))</f>
        <v>9.4259259259464045E-2</v>
      </c>
      <c r="I84" s="1">
        <f ca="1">C84-(IF(F84&lt;$E$1,0,(IF(AND($E$1&lt;F84,F84&lt;$E$2),F84-$E$1,(IF(AND($E$2&lt;F84,F84&lt;$F$2),$E$2-$E$1,(IF(AND($F$2&lt;F84,F84&lt;$F$1),$E$2-$E$1+F84-$F$2,(IF(F84&gt;$F$1,$C$1))))))))))-(IF(G84&lt;$E$1,$C$1,(IF(AND($E$1&lt;G84,G84&lt;$E$2),$F$1-$F$2+$E$2-G84,(IF(AND($E$2&lt;G84,G84&lt;$F$2),$F$1-$F$2,(IF(AND($F$2&lt;G84,G84&lt;$F$1),$F$1-G84,(IF(G84&gt;$F$1,0))))))))))</f>
        <v>9.4259259259464045E-2</v>
      </c>
      <c r="J84" s="13">
        <f>WEEKDAY(D84,2)</f>
        <v>1</v>
      </c>
      <c r="K84" s="13">
        <f>WEEKDAY(E84,2)</f>
        <v>2</v>
      </c>
      <c r="M84" s="37">
        <f>(WEEKDAY(D84,2)&lt;6)*($E$2-MAX(MIN(MOD(D84,1),$E$2),$E$1)+$F$1-MAX(MIN(MOD(D84,1),$F$1),$F$2))+(WEEKDAY(E84,2)&lt;6)*(MAX(MIN(MOD(E84,1),$E$2),$E$1)-$E$1+MAX(MIN(MOD(E84,1),$F$1),$F$2)-$F$2)+(NETWORKDAYS(WORKDAY(D84+1,-1),WORKDAY(E84-1,1))-2)*$C$1</f>
        <v>9.4259259259464101E-2</v>
      </c>
      <c r="N84" s="9">
        <f>(WEEKDAY(D84,2)&lt;6)*($E$2-MAX(MIN(MOD(D84,1),$E$2),$E$1)+$F$1-MAX(MIN(MOD(D84,1),$F$1),$F$2))+(WEEKDAY(E84,2)&lt;6)*(MAX(MIN(MOD(E84,1),$E$2),$E$1)-$E$1+MAX(MIN(MOD(E84,1),$F$1),$F$2)-$F$2)+(NETWORKDAYS(D84,E84)-2)*$C$1</f>
        <v>9.4259259259464101E-2</v>
      </c>
      <c r="O84" s="43" t="str">
        <f t="shared" si="1"/>
        <v>Одинаковы</v>
      </c>
    </row>
    <row r="85" spans="1:15">
      <c r="A85" s="1">
        <v>0.68431712962774327</v>
      </c>
      <c r="B85" s="7">
        <f ca="1">NETWORKDAYS(D85,IF(E85="",TODAY(),E85))</f>
        <v>2</v>
      </c>
      <c r="C85" s="4">
        <f ca="1">$C$1*B85</f>
        <v>0.66666666666666663</v>
      </c>
      <c r="D85" s="6">
        <v>41099.708321759259</v>
      </c>
      <c r="E85" s="6">
        <v>41100.392638888887</v>
      </c>
      <c r="F85" s="9">
        <f>MOD(D85,1)</f>
        <v>0.708321759258979</v>
      </c>
      <c r="G85" s="9">
        <f>MOD(E85,1)</f>
        <v>0.39263888888672227</v>
      </c>
      <c r="H85" s="1">
        <f ca="1">C85-IF((OR(WEEKDAY(D85)=1,WEEKDAY(D85)=7)),0,(IF(MOD(D85,1)&lt;$E$1,0,(IF(AND($E$1&lt;MOD(D85,1),MOD(D85,1)&lt;$E$2),MOD(D85,1)-$E$1,(IF(AND($E$2&lt;MOD(D85,1),MOD(D85,1)&lt;$F$2),$E$2-$E$1,(IF(AND($F$2&lt;MOD(D85,1),MOD(D85,1)&lt;$F$1),$E$2-$E$1+MOD(D85,1)-$F$2,(IF(MOD(D85,1)&gt;$F$1,$C$1)))))))))))-IF((OR(WEEKDAY(IF(E85="",TODAY(),E85))=1,WEEKDAY(IF(E85="",TODAY(),E85))=7)),0,(IF(MOD(IF(E85="",TODAY(),E85),1)&lt;$E$1,$C$1,(IF(AND($E$1&lt;MOD(IF(E85="",TODAY(),E85),1),MOD(IF(E85="",TODAY(),E85),1)&lt;$E$2),$F$1-$F$2+$E$2-MOD(IF(E85="",TODAY(),E85),1),(IF(AND($E$2&lt;MOD(IF(E85="",TODAY(),E85),1),MOD(IF(E85="",TODAY(),E85),1)&lt;$F$2),$F$1-$F$2,(IF(AND($F$2&lt;MOD(IF(E85="",TODAY(),E85),1),MOD(IF(E85="",TODAY(),E85),1)&lt;$F$1),$F$1-MOD(IF(E85="",TODAY(),E85),1),(IF(MOD(IF(E85="",TODAY(),E85),1)&gt;$F$1,0)))))))))))</f>
        <v>5.931712962774327E-2</v>
      </c>
      <c r="I85" s="1">
        <f ca="1">C85-(IF(F85&lt;$E$1,0,(IF(AND($E$1&lt;F85,F85&lt;$E$2),F85-$E$1,(IF(AND($E$2&lt;F85,F85&lt;$F$2),$E$2-$E$1,(IF(AND($F$2&lt;F85,F85&lt;$F$1),$E$2-$E$1+F85-$F$2,(IF(F85&gt;$F$1,$C$1))))))))))-(IF(G85&lt;$E$1,$C$1,(IF(AND($E$1&lt;G85,G85&lt;$E$2),$F$1-$F$2+$E$2-G85,(IF(AND($E$2&lt;G85,G85&lt;$F$2),$F$1-$F$2,(IF(AND($F$2&lt;G85,G85&lt;$F$1),$F$1-G85,(IF(G85&gt;$F$1,0))))))))))</f>
        <v>5.931712962774327E-2</v>
      </c>
      <c r="J85" s="13">
        <f>WEEKDAY(D85,2)</f>
        <v>1</v>
      </c>
      <c r="K85" s="13">
        <f>WEEKDAY(E85,2)</f>
        <v>2</v>
      </c>
      <c r="M85" s="37">
        <f>(WEEKDAY(D85,2)&lt;6)*($E$2-MAX(MIN(MOD(D85,1),$E$2),$E$1)+$F$1-MAX(MIN(MOD(D85,1),$F$1),$F$2))+(WEEKDAY(E85,2)&lt;6)*(MAX(MIN(MOD(E85,1),$E$2),$E$1)-$E$1+MAX(MIN(MOD(E85,1),$F$1),$F$2)-$F$2)+(NETWORKDAYS(WORKDAY(D85+1,-1),WORKDAY(E85-1,1))-2)*$C$1</f>
        <v>5.931712962774327E-2</v>
      </c>
      <c r="N85" s="9">
        <f>(WEEKDAY(D85,2)&lt;6)*($E$2-MAX(MIN(MOD(D85,1),$E$2),$E$1)+$F$1-MAX(MIN(MOD(D85,1),$F$1),$F$2))+(WEEKDAY(E85,2)&lt;6)*(MAX(MIN(MOD(E85,1),$E$2),$E$1)-$E$1+MAX(MIN(MOD(E85,1),$F$1),$F$2)-$F$2)+(NETWORKDAYS(D85,E85)-2)*$C$1</f>
        <v>5.931712962774327E-2</v>
      </c>
      <c r="O85" s="43" t="str">
        <f t="shared" si="1"/>
        <v>Одинаковы</v>
      </c>
    </row>
    <row r="86" spans="1:15">
      <c r="A86" s="1">
        <v>0.69503472222277196</v>
      </c>
      <c r="B86" s="7">
        <f ca="1">NETWORKDAYS(D86,IF(E86="",TODAY(),E86))</f>
        <v>2</v>
      </c>
      <c r="C86" s="4">
        <f ca="1">$C$1*B86</f>
        <v>0.66666666666666663</v>
      </c>
      <c r="D86" s="6">
        <v>41106.754305555558</v>
      </c>
      <c r="E86" s="6">
        <v>41107.449340277781</v>
      </c>
      <c r="F86" s="9">
        <f>MOD(D86,1)</f>
        <v>0.75430555555794854</v>
      </c>
      <c r="G86" s="9">
        <f>MOD(E86,1)</f>
        <v>0.4493402777807205</v>
      </c>
      <c r="H86" s="1">
        <f ca="1">C86-IF((OR(WEEKDAY(D86)=1,WEEKDAY(D86)=7)),0,(IF(MOD(D86,1)&lt;$E$1,0,(IF(AND($E$1&lt;MOD(D86,1),MOD(D86,1)&lt;$E$2),MOD(D86,1)-$E$1,(IF(AND($E$2&lt;MOD(D86,1),MOD(D86,1)&lt;$F$2),$E$2-$E$1,(IF(AND($F$2&lt;MOD(D86,1),MOD(D86,1)&lt;$F$1),$E$2-$E$1+MOD(D86,1)-$F$2,(IF(MOD(D86,1)&gt;$F$1,$C$1)))))))))))-IF((OR(WEEKDAY(IF(E86="",TODAY(),E86))=1,WEEKDAY(IF(E86="",TODAY(),E86))=7)),0,(IF(MOD(IF(E86="",TODAY(),E86),1)&lt;$E$1,$C$1,(IF(AND($E$1&lt;MOD(IF(E86="",TODAY(),E86),1),MOD(IF(E86="",TODAY(),E86),1)&lt;$E$2),$F$1-$F$2+$E$2-MOD(IF(E86="",TODAY(),E86),1),(IF(AND($E$2&lt;MOD(IF(E86="",TODAY(),E86),1),MOD(IF(E86="",TODAY(),E86),1)&lt;$F$2),$F$1-$F$2,(IF(AND($F$2&lt;MOD(IF(E86="",TODAY(),E86),1),MOD(IF(E86="",TODAY(),E86),1)&lt;$F$1),$F$1-MOD(IF(E86="",TODAY(),E86),1),(IF(MOD(IF(E86="",TODAY(),E86),1)&gt;$F$1,0)))))))))))</f>
        <v>9.5173611114053813E-2</v>
      </c>
      <c r="I86" s="1">
        <f ca="1">C86-(IF(F86&lt;$E$1,0,(IF(AND($E$1&lt;F86,F86&lt;$E$2),F86-$E$1,(IF(AND($E$2&lt;F86,F86&lt;$F$2),$E$2-$E$1,(IF(AND($F$2&lt;F86,F86&lt;$F$1),$E$2-$E$1+F86-$F$2,(IF(F86&gt;$F$1,$C$1))))))))))-(IF(G86&lt;$E$1,$C$1,(IF(AND($E$1&lt;G86,G86&lt;$E$2),$F$1-$F$2+$E$2-G86,(IF(AND($E$2&lt;G86,G86&lt;$F$2),$F$1-$F$2,(IF(AND($F$2&lt;G86,G86&lt;$F$1),$F$1-G86,(IF(G86&gt;$F$1,0))))))))))</f>
        <v>9.5173611114053813E-2</v>
      </c>
      <c r="J86" s="13">
        <f>WEEKDAY(D86,2)</f>
        <v>1</v>
      </c>
      <c r="K86" s="13">
        <f>WEEKDAY(E86,2)</f>
        <v>2</v>
      </c>
      <c r="M86" s="37">
        <f>(WEEKDAY(D86,2)&lt;6)*($E$2-MAX(MIN(MOD(D86,1),$E$2),$E$1)+$F$1-MAX(MIN(MOD(D86,1),$F$1),$F$2))+(WEEKDAY(E86,2)&lt;6)*(MAX(MIN(MOD(E86,1),$E$2),$E$1)-$E$1+MAX(MIN(MOD(E86,1),$F$1),$F$2)-$F$2)+(NETWORKDAYS(WORKDAY(D86+1,-1),WORKDAY(E86-1,1))-2)*$C$1</f>
        <v>9.5173611114053869E-2</v>
      </c>
      <c r="N86" s="9">
        <f>(WEEKDAY(D86,2)&lt;6)*($E$2-MAX(MIN(MOD(D86,1),$E$2),$E$1)+$F$1-MAX(MIN(MOD(D86,1),$F$1),$F$2))+(WEEKDAY(E86,2)&lt;6)*(MAX(MIN(MOD(E86,1),$E$2),$E$1)-$E$1+MAX(MIN(MOD(E86,1),$F$1),$F$2)-$F$2)+(NETWORKDAYS(D86,E86)-2)*$C$1</f>
        <v>9.5173611114053869E-2</v>
      </c>
      <c r="O86" s="43" t="str">
        <f t="shared" si="1"/>
        <v>Одинаковы</v>
      </c>
    </row>
    <row r="87" spans="1:15">
      <c r="A87" s="1">
        <v>0.71040509259182727</v>
      </c>
      <c r="B87" s="7">
        <f ca="1">NETWORKDAYS(D87,IF(E87="",TODAY(),E87))</f>
        <v>2</v>
      </c>
      <c r="C87" s="4">
        <f ca="1">$C$1*B87</f>
        <v>0.66666666666666663</v>
      </c>
      <c r="D87" s="6">
        <v>41109.720046296294</v>
      </c>
      <c r="E87" s="6">
        <v>41110.430451388886</v>
      </c>
      <c r="F87" s="9">
        <f>MOD(D87,1)</f>
        <v>0.72004629629373085</v>
      </c>
      <c r="G87" s="9">
        <f>MOD(E87,1)</f>
        <v>0.43045138888555812</v>
      </c>
      <c r="H87" s="1">
        <f ca="1">C87-IF((OR(WEEKDAY(D87)=1,WEEKDAY(D87)=7)),0,(IF(MOD(D87,1)&lt;$E$1,0,(IF(AND($E$1&lt;MOD(D87,1),MOD(D87,1)&lt;$E$2),MOD(D87,1)-$E$1,(IF(AND($E$2&lt;MOD(D87,1),MOD(D87,1)&lt;$F$2),$E$2-$E$1,(IF(AND($F$2&lt;MOD(D87,1),MOD(D87,1)&lt;$F$1),$E$2-$E$1+MOD(D87,1)-$F$2,(IF(MOD(D87,1)&gt;$F$1,$C$1)))))))))))-IF((OR(WEEKDAY(IF(E87="",TODAY(),E87))=1,WEEKDAY(IF(E87="",TODAY(),E87))=7)),0,(IF(MOD(IF(E87="",TODAY(),E87),1)&lt;$E$1,$C$1,(IF(AND($E$1&lt;MOD(IF(E87="",TODAY(),E87),1),MOD(IF(E87="",TODAY(),E87),1)&lt;$E$2),$F$1-$F$2+$E$2-MOD(IF(E87="",TODAY(),E87),1),(IF(AND($E$2&lt;MOD(IF(E87="",TODAY(),E87),1),MOD(IF(E87="",TODAY(),E87),1)&lt;$F$2),$F$1-$F$2,(IF(AND($F$2&lt;MOD(IF(E87="",TODAY(),E87),1),MOD(IF(E87="",TODAY(),E87),1)&lt;$F$1),$F$1-MOD(IF(E87="",TODAY(),E87),1),(IF(MOD(IF(E87="",TODAY(),E87),1)&gt;$F$1,0)))))))))))</f>
        <v>8.540509259182727E-2</v>
      </c>
      <c r="I87" s="1">
        <f ca="1">C87-(IF(F87&lt;$E$1,0,(IF(AND($E$1&lt;F87,F87&lt;$E$2),F87-$E$1,(IF(AND($E$2&lt;F87,F87&lt;$F$2),$E$2-$E$1,(IF(AND($F$2&lt;F87,F87&lt;$F$1),$E$2-$E$1+F87-$F$2,(IF(F87&gt;$F$1,$C$1))))))))))-(IF(G87&lt;$E$1,$C$1,(IF(AND($E$1&lt;G87,G87&lt;$E$2),$F$1-$F$2+$E$2-G87,(IF(AND($E$2&lt;G87,G87&lt;$F$2),$F$1-$F$2,(IF(AND($F$2&lt;G87,G87&lt;$F$1),$F$1-G87,(IF(G87&gt;$F$1,0))))))))))</f>
        <v>8.540509259182727E-2</v>
      </c>
      <c r="J87" s="13">
        <f>WEEKDAY(D87,2)</f>
        <v>4</v>
      </c>
      <c r="K87" s="13">
        <f>WEEKDAY(E87,2)</f>
        <v>5</v>
      </c>
      <c r="M87" s="37">
        <f>(WEEKDAY(D87,2)&lt;6)*($E$2-MAX(MIN(MOD(D87,1),$E$2),$E$1)+$F$1-MAX(MIN(MOD(D87,1),$F$1),$F$2))+(WEEKDAY(E87,2)&lt;6)*(MAX(MIN(MOD(E87,1),$E$2),$E$1)-$E$1+MAX(MIN(MOD(E87,1),$F$1),$F$2)-$F$2)+(NETWORKDAYS(WORKDAY(D87+1,-1),WORKDAY(E87-1,1))-2)*$C$1</f>
        <v>8.540509259182727E-2</v>
      </c>
      <c r="N87" s="9">
        <f>(WEEKDAY(D87,2)&lt;6)*($E$2-MAX(MIN(MOD(D87,1),$E$2),$E$1)+$F$1-MAX(MIN(MOD(D87,1),$F$1),$F$2))+(WEEKDAY(E87,2)&lt;6)*(MAX(MIN(MOD(E87,1),$E$2),$E$1)-$E$1+MAX(MIN(MOD(E87,1),$F$1),$F$2)-$F$2)+(NETWORKDAYS(D87,E87)-2)*$C$1</f>
        <v>8.540509259182727E-2</v>
      </c>
      <c r="O87" s="43" t="str">
        <f t="shared" si="1"/>
        <v>Одинаковы</v>
      </c>
    </row>
    <row r="88" spans="1:15">
      <c r="A88" s="1">
        <v>0.71120370370044839</v>
      </c>
      <c r="B88" s="7">
        <f ca="1">NETWORKDAYS(D88,IF(E88="",TODAY(),E88))</f>
        <v>2</v>
      </c>
      <c r="C88" s="4">
        <f ca="1">$C$1*B88</f>
        <v>0.66666666666666663</v>
      </c>
      <c r="D88" s="6">
        <v>41108.623425925929</v>
      </c>
      <c r="E88" s="6">
        <v>41109.334629629629</v>
      </c>
      <c r="F88" s="9">
        <f>MOD(D88,1)</f>
        <v>0.62342592592904111</v>
      </c>
      <c r="G88" s="9">
        <f>MOD(E88,1)</f>
        <v>0.3346296296294895</v>
      </c>
      <c r="H88" s="1">
        <f ca="1">C88-IF((OR(WEEKDAY(D88)=1,WEEKDAY(D88)=7)),0,(IF(MOD(D88,1)&lt;$E$1,0,(IF(AND($E$1&lt;MOD(D88,1),MOD(D88,1)&lt;$E$2),MOD(D88,1)-$E$1,(IF(AND($E$2&lt;MOD(D88,1),MOD(D88,1)&lt;$F$2),$E$2-$E$1,(IF(AND($F$2&lt;MOD(D88,1),MOD(D88,1)&lt;$F$1),$E$2-$E$1+MOD(D88,1)-$F$2,(IF(MOD(D88,1)&gt;$F$1,$C$1)))))))))))-IF((OR(WEEKDAY(IF(E88="",TODAY(),E88))=1,WEEKDAY(IF(E88="",TODAY(),E88))=7)),0,(IF(MOD(IF(E88="",TODAY(),E88),1)&lt;$E$1,$C$1,(IF(AND($E$1&lt;MOD(IF(E88="",TODAY(),E88),1),MOD(IF(E88="",TODAY(),E88),1)&lt;$E$2),$F$1-$F$2+$E$2-MOD(IF(E88="",TODAY(),E88),1),(IF(AND($E$2&lt;MOD(IF(E88="",TODAY(),E88),1),MOD(IF(E88="",TODAY(),E88),1)&lt;$F$2),$F$1-$F$2,(IF(AND($F$2&lt;MOD(IF(E88="",TODAY(),E88),1),MOD(IF(E88="",TODAY(),E88),1)&lt;$F$1),$F$1-MOD(IF(E88="",TODAY(),E88),1),(IF(MOD(IF(E88="",TODAY(),E88),1)&gt;$F$1,0)))))))))))</f>
        <v>0.10574074073762557</v>
      </c>
      <c r="I88" s="1">
        <f ca="1">C88-(IF(F88&lt;$E$1,0,(IF(AND($E$1&lt;F88,F88&lt;$E$2),F88-$E$1,(IF(AND($E$2&lt;F88,F88&lt;$F$2),$E$2-$E$1,(IF(AND($F$2&lt;F88,F88&lt;$F$1),$E$2-$E$1+F88-$F$2,(IF(F88&gt;$F$1,$C$1))))))))))-(IF(G88&lt;$E$1,$C$1,(IF(AND($E$1&lt;G88,G88&lt;$E$2),$F$1-$F$2+$E$2-G88,(IF(AND($E$2&lt;G88,G88&lt;$F$2),$F$1-$F$2,(IF(AND($F$2&lt;G88,G88&lt;$F$1),$F$1-G88,(IF(G88&gt;$F$1,0))))))))))</f>
        <v>0.10574074073762557</v>
      </c>
      <c r="J88" s="13">
        <f>WEEKDAY(D88,2)</f>
        <v>3</v>
      </c>
      <c r="K88" s="13">
        <f>WEEKDAY(E88,2)</f>
        <v>4</v>
      </c>
      <c r="M88" s="37">
        <f>(WEEKDAY(D88,2)&lt;6)*($E$2-MAX(MIN(MOD(D88,1),$E$2),$E$1)+$F$1-MAX(MIN(MOD(D88,1),$F$1),$F$2))+(WEEKDAY(E88,2)&lt;6)*(MAX(MIN(MOD(E88,1),$E$2),$E$1)-$E$1+MAX(MIN(MOD(E88,1),$F$1),$F$2)-$F$2)+(NETWORKDAYS(WORKDAY(D88+1,-1),WORKDAY(E88-1,1))-2)*$C$1</f>
        <v>0.10574074073762552</v>
      </c>
      <c r="N88" s="9">
        <f>(WEEKDAY(D88,2)&lt;6)*($E$2-MAX(MIN(MOD(D88,1),$E$2),$E$1)+$F$1-MAX(MIN(MOD(D88,1),$F$1),$F$2))+(WEEKDAY(E88,2)&lt;6)*(MAX(MIN(MOD(E88,1),$E$2),$E$1)-$E$1+MAX(MIN(MOD(E88,1),$F$1),$F$2)-$F$2)+(NETWORKDAYS(D88,E88)-2)*$C$1</f>
        <v>0.10574074073762552</v>
      </c>
      <c r="O88" s="43" t="str">
        <f t="shared" si="1"/>
        <v>Одинаковы</v>
      </c>
    </row>
    <row r="89" spans="1:15">
      <c r="A89" s="1">
        <v>0.74678240740468027</v>
      </c>
      <c r="B89" s="7">
        <f ca="1">NETWORKDAYS(D89,IF(E89="",TODAY(),E89))</f>
        <v>2</v>
      </c>
      <c r="C89" s="4">
        <f ca="1">$C$1*B89</f>
        <v>0.66666666666666663</v>
      </c>
      <c r="D89" s="6">
        <v>41106.596932870372</v>
      </c>
      <c r="E89" s="6">
        <v>41107.343715277777</v>
      </c>
      <c r="F89" s="9">
        <f>MOD(D89,1)</f>
        <v>0.59693287037225673</v>
      </c>
      <c r="G89" s="9">
        <f>MOD(E89,1)</f>
        <v>0.343715277776937</v>
      </c>
      <c r="H89" s="1">
        <f ca="1">C89-IF((OR(WEEKDAY(D89)=1,WEEKDAY(D89)=7)),0,(IF(MOD(D89,1)&lt;$E$1,0,(IF(AND($E$1&lt;MOD(D89,1),MOD(D89,1)&lt;$E$2),MOD(D89,1)-$E$1,(IF(AND($E$2&lt;MOD(D89,1),MOD(D89,1)&lt;$F$2),$E$2-$E$1,(IF(AND($F$2&lt;MOD(D89,1),MOD(D89,1)&lt;$F$1),$E$2-$E$1+MOD(D89,1)-$F$2,(IF(MOD(D89,1)&gt;$F$1,$C$1)))))))))))-IF((OR(WEEKDAY(IF(E89="",TODAY(),E89))=1,WEEKDAY(IF(E89="",TODAY(),E89))=7)),0,(IF(MOD(IF(E89="",TODAY(),E89),1)&lt;$E$1,$C$1,(IF(AND($E$1&lt;MOD(IF(E89="",TODAY(),E89),1),MOD(IF(E89="",TODAY(),E89),1)&lt;$E$2),$F$1-$F$2+$E$2-MOD(IF(E89="",TODAY(),E89),1),(IF(AND($E$2&lt;MOD(IF(E89="",TODAY(),E89),1),MOD(IF(E89="",TODAY(),E89),1)&lt;$F$2),$F$1-$F$2,(IF(AND($F$2&lt;MOD(IF(E89="",TODAY(),E89),1),MOD(IF(E89="",TODAY(),E89),1)&lt;$F$1),$F$1-MOD(IF(E89="",TODAY(),E89),1),(IF(MOD(IF(E89="",TODAY(),E89),1)&gt;$F$1,0)))))))))))</f>
        <v>0.13223379629440996</v>
      </c>
      <c r="I89" s="1">
        <f ca="1">C89-(IF(F89&lt;$E$1,0,(IF(AND($E$1&lt;F89,F89&lt;$E$2),F89-$E$1,(IF(AND($E$2&lt;F89,F89&lt;$F$2),$E$2-$E$1,(IF(AND($F$2&lt;F89,F89&lt;$F$1),$E$2-$E$1+F89-$F$2,(IF(F89&gt;$F$1,$C$1))))))))))-(IF(G89&lt;$E$1,$C$1,(IF(AND($E$1&lt;G89,G89&lt;$E$2),$F$1-$F$2+$E$2-G89,(IF(AND($E$2&lt;G89,G89&lt;$F$2),$F$1-$F$2,(IF(AND($F$2&lt;G89,G89&lt;$F$1),$F$1-G89,(IF(G89&gt;$F$1,0))))))))))</f>
        <v>0.13223379629440996</v>
      </c>
      <c r="J89" s="13">
        <f>WEEKDAY(D89,2)</f>
        <v>1</v>
      </c>
      <c r="K89" s="13">
        <f>WEEKDAY(E89,2)</f>
        <v>2</v>
      </c>
      <c r="M89" s="37">
        <f>(WEEKDAY(D89,2)&lt;6)*($E$2-MAX(MIN(MOD(D89,1),$E$2),$E$1)+$F$1-MAX(MIN(MOD(D89,1),$F$1),$F$2))+(WEEKDAY(E89,2)&lt;6)*(MAX(MIN(MOD(E89,1),$E$2),$E$1)-$E$1+MAX(MIN(MOD(E89,1),$F$1),$F$2)-$F$2)+(NETWORKDAYS(WORKDAY(D89+1,-1),WORKDAY(E89-1,1))-2)*$C$1</f>
        <v>0.1322337962944099</v>
      </c>
      <c r="N89" s="9">
        <f>(WEEKDAY(D89,2)&lt;6)*($E$2-MAX(MIN(MOD(D89,1),$E$2),$E$1)+$F$1-MAX(MIN(MOD(D89,1),$F$1),$F$2))+(WEEKDAY(E89,2)&lt;6)*(MAX(MIN(MOD(E89,1),$E$2),$E$1)-$E$1+MAX(MIN(MOD(E89,1),$F$1),$F$2)-$F$2)+(NETWORKDAYS(D89,E89)-2)*$C$1</f>
        <v>0.1322337962944099</v>
      </c>
      <c r="O89" s="43" t="str">
        <f t="shared" si="1"/>
        <v>Одинаковы</v>
      </c>
    </row>
    <row r="90" spans="1:15">
      <c r="A90" s="1">
        <v>0.76681712962454185</v>
      </c>
      <c r="B90" s="7">
        <f ca="1">NETWORKDAYS(D90,IF(E90="",TODAY(),E90))</f>
        <v>2</v>
      </c>
      <c r="C90" s="4">
        <f ca="1">$C$1*B90</f>
        <v>0.66666666666666663</v>
      </c>
      <c r="D90" s="6">
        <v>41113.69809027778</v>
      </c>
      <c r="E90" s="6">
        <v>41114.464907407404</v>
      </c>
      <c r="F90" s="9">
        <f>MOD(D90,1)</f>
        <v>0.69809027777955635</v>
      </c>
      <c r="G90" s="9">
        <f>MOD(E90,1)</f>
        <v>0.46490740740409819</v>
      </c>
      <c r="H90" s="1">
        <f ca="1">C90-IF((OR(WEEKDAY(D90)=1,WEEKDAY(D90)=7)),0,(IF(MOD(D90,1)&lt;$E$1,0,(IF(AND($E$1&lt;MOD(D90,1),MOD(D90,1)&lt;$E$2),MOD(D90,1)-$E$1,(IF(AND($E$2&lt;MOD(D90,1),MOD(D90,1)&lt;$F$2),$E$2-$E$1,(IF(AND($F$2&lt;MOD(D90,1),MOD(D90,1)&lt;$F$1),$E$2-$E$1+MOD(D90,1)-$F$2,(IF(MOD(D90,1)&gt;$F$1,$C$1)))))))))))-IF((OR(WEEKDAY(IF(E90="",TODAY(),E90))=1,WEEKDAY(IF(E90="",TODAY(),E90))=7)),0,(IF(MOD(IF(E90="",TODAY(),E90),1)&lt;$E$1,$C$1,(IF(AND($E$1&lt;MOD(IF(E90="",TODAY(),E90),1),MOD(IF(E90="",TODAY(),E90),1)&lt;$E$2),$F$1-$F$2+$E$2-MOD(IF(E90="",TODAY(),E90),1),(IF(AND($E$2&lt;MOD(IF(E90="",TODAY(),E90),1),MOD(IF(E90="",TODAY(),E90),1)&lt;$F$2),$F$1-$F$2,(IF(AND($F$2&lt;MOD(IF(E90="",TODAY(),E90),1),MOD(IF(E90="",TODAY(),E90),1)&lt;$F$1),$F$1-MOD(IF(E90="",TODAY(),E90),1),(IF(MOD(IF(E90="",TODAY(),E90),1)&gt;$F$1,0)))))))))))</f>
        <v>0.14181712962454185</v>
      </c>
      <c r="I90" s="1">
        <f ca="1">C90-(IF(F90&lt;$E$1,0,(IF(AND($E$1&lt;F90,F90&lt;$E$2),F90-$E$1,(IF(AND($E$2&lt;F90,F90&lt;$F$2),$E$2-$E$1,(IF(AND($F$2&lt;F90,F90&lt;$F$1),$E$2-$E$1+F90-$F$2,(IF(F90&gt;$F$1,$C$1))))))))))-(IF(G90&lt;$E$1,$C$1,(IF(AND($E$1&lt;G90,G90&lt;$E$2),$F$1-$F$2+$E$2-G90,(IF(AND($E$2&lt;G90,G90&lt;$F$2),$F$1-$F$2,(IF(AND($F$2&lt;G90,G90&lt;$F$1),$F$1-G90,(IF(G90&gt;$F$1,0))))))))))</f>
        <v>0.14181712962454185</v>
      </c>
      <c r="J90" s="13">
        <f>WEEKDAY(D90,2)</f>
        <v>1</v>
      </c>
      <c r="K90" s="13">
        <f>WEEKDAY(E90,2)</f>
        <v>2</v>
      </c>
      <c r="M90" s="37">
        <f>(WEEKDAY(D90,2)&lt;6)*($E$2-MAX(MIN(MOD(D90,1),$E$2),$E$1)+$F$1-MAX(MIN(MOD(D90,1),$F$1),$F$2))+(WEEKDAY(E90,2)&lt;6)*(MAX(MIN(MOD(E90,1),$E$2),$E$1)-$E$1+MAX(MIN(MOD(E90,1),$F$1),$F$2)-$F$2)+(NETWORKDAYS(WORKDAY(D90+1,-1),WORKDAY(E90-1,1))-2)*$C$1</f>
        <v>0.14181712962454185</v>
      </c>
      <c r="N90" s="9">
        <f>(WEEKDAY(D90,2)&lt;6)*($E$2-MAX(MIN(MOD(D90,1),$E$2),$E$1)+$F$1-MAX(MIN(MOD(D90,1),$F$1),$F$2))+(WEEKDAY(E90,2)&lt;6)*(MAX(MIN(MOD(E90,1),$E$2),$E$1)-$E$1+MAX(MIN(MOD(E90,1),$F$1),$F$2)-$F$2)+(NETWORKDAYS(D90,E90)-2)*$C$1</f>
        <v>0.14181712962454185</v>
      </c>
      <c r="O90" s="43" t="str">
        <f t="shared" si="1"/>
        <v>Одинаковы</v>
      </c>
    </row>
    <row r="91" spans="1:15">
      <c r="A91" s="1">
        <v>0.80998842592089204</v>
      </c>
      <c r="B91" s="7">
        <f ca="1">NETWORKDAYS(D91,IF(E91="",TODAY(),E91))</f>
        <v>2</v>
      </c>
      <c r="C91" s="4">
        <f ca="1">$C$1*B91</f>
        <v>0.66666666666666663</v>
      </c>
      <c r="D91" s="6">
        <v>41114.561423611114</v>
      </c>
      <c r="E91" s="6">
        <v>41115.371412037035</v>
      </c>
      <c r="F91" s="9">
        <f>MOD(D91,1)</f>
        <v>0.56142361111415084</v>
      </c>
      <c r="G91" s="9">
        <f>MOD(E91,1)</f>
        <v>0.37141203703504289</v>
      </c>
      <c r="H91" s="1">
        <f ca="1">C91-IF((OR(WEEKDAY(D91)=1,WEEKDAY(D91)=7)),0,(IF(MOD(D91,1)&lt;$E$1,0,(IF(AND($E$1&lt;MOD(D91,1),MOD(D91,1)&lt;$E$2),MOD(D91,1)-$E$1,(IF(AND($E$2&lt;MOD(D91,1),MOD(D91,1)&lt;$F$2),$E$2-$E$1,(IF(AND($F$2&lt;MOD(D91,1),MOD(D91,1)&lt;$F$1),$E$2-$E$1+MOD(D91,1)-$F$2,(IF(MOD(D91,1)&gt;$F$1,$C$1)))))))))))-IF((OR(WEEKDAY(IF(E91="",TODAY(),E91))=1,WEEKDAY(IF(E91="",TODAY(),E91))=7)),0,(IF(MOD(IF(E91="",TODAY(),E91),1)&lt;$E$1,$C$1,(IF(AND($E$1&lt;MOD(IF(E91="",TODAY(),E91),1),MOD(IF(E91="",TODAY(),E91),1)&lt;$E$2),$F$1-$F$2+$E$2-MOD(IF(E91="",TODAY(),E91),1),(IF(AND($E$2&lt;MOD(IF(E91="",TODAY(),E91),1),MOD(IF(E91="",TODAY(),E91),1)&lt;$F$2),$F$1-$F$2,(IF(AND($F$2&lt;MOD(IF(E91="",TODAY(),E91),1),MOD(IF(E91="",TODAY(),E91),1)&lt;$F$1),$F$1-MOD(IF(E91="",TODAY(),E91),1),(IF(MOD(IF(E91="",TODAY(),E91),1)&gt;$F$1,0)))))))))))</f>
        <v>0.18498842592089204</v>
      </c>
      <c r="I91" s="1">
        <f ca="1">C91-(IF(F91&lt;$E$1,0,(IF(AND($E$1&lt;F91,F91&lt;$E$2),F91-$E$1,(IF(AND($E$2&lt;F91,F91&lt;$F$2),$E$2-$E$1,(IF(AND($F$2&lt;F91,F91&lt;$F$1),$E$2-$E$1+F91-$F$2,(IF(F91&gt;$F$1,$C$1))))))))))-(IF(G91&lt;$E$1,$C$1,(IF(AND($E$1&lt;G91,G91&lt;$E$2),$F$1-$F$2+$E$2-G91,(IF(AND($E$2&lt;G91,G91&lt;$F$2),$F$1-$F$2,(IF(AND($F$2&lt;G91,G91&lt;$F$1),$F$1-G91,(IF(G91&gt;$F$1,0))))))))))</f>
        <v>0.18498842592089204</v>
      </c>
      <c r="J91" s="13">
        <f>WEEKDAY(D91,2)</f>
        <v>2</v>
      </c>
      <c r="K91" s="13">
        <f>WEEKDAY(E91,2)</f>
        <v>3</v>
      </c>
      <c r="M91" s="37">
        <f>(WEEKDAY(D91,2)&lt;6)*($E$2-MAX(MIN(MOD(D91,1),$E$2),$E$1)+$F$1-MAX(MIN(MOD(D91,1),$F$1),$F$2))+(WEEKDAY(E91,2)&lt;6)*(MAX(MIN(MOD(E91,1),$E$2),$E$1)-$E$1+MAX(MIN(MOD(E91,1),$F$1),$F$2)-$F$2)+(NETWORKDAYS(WORKDAY(D91+1,-1),WORKDAY(E91-1,1))-2)*$C$1</f>
        <v>0.18498842592089204</v>
      </c>
      <c r="N91" s="9">
        <f>(WEEKDAY(D91,2)&lt;6)*($E$2-MAX(MIN(MOD(D91,1),$E$2),$E$1)+$F$1-MAX(MIN(MOD(D91,1),$F$1),$F$2))+(WEEKDAY(E91,2)&lt;6)*(MAX(MIN(MOD(E91,1),$E$2),$E$1)-$E$1+MAX(MIN(MOD(E91,1),$F$1),$F$2)-$F$2)+(NETWORKDAYS(D91,E91)-2)*$C$1</f>
        <v>0.18498842592089204</v>
      </c>
      <c r="O91" s="43" t="str">
        <f t="shared" si="1"/>
        <v>Одинаковы</v>
      </c>
    </row>
    <row r="92" spans="1:15">
      <c r="A92" s="1">
        <v>0.82060185185400769</v>
      </c>
      <c r="B92" s="7">
        <f ca="1">NETWORKDAYS(D92,IF(E92="",TODAY(),E92))</f>
        <v>2</v>
      </c>
      <c r="C92" s="4">
        <f ca="1">$C$1*B92</f>
        <v>0.66666666666666663</v>
      </c>
      <c r="D92" s="6">
        <v>41099.699166666665</v>
      </c>
      <c r="E92" s="6">
        <v>41100.519768518519</v>
      </c>
      <c r="F92" s="9">
        <f>MOD(D92,1)</f>
        <v>0.6991666666654055</v>
      </c>
      <c r="G92" s="9">
        <f>MOD(E92,1)</f>
        <v>0.51976851851941319</v>
      </c>
      <c r="H92" s="1">
        <f ca="1">C92-IF((OR(WEEKDAY(D92)=1,WEEKDAY(D92)=7)),0,(IF(MOD(D92,1)&lt;$E$1,0,(IF(AND($E$1&lt;MOD(D92,1),MOD(D92,1)&lt;$E$2),MOD(D92,1)-$E$1,(IF(AND($E$2&lt;MOD(D92,1),MOD(D92,1)&lt;$F$2),$E$2-$E$1,(IF(AND($F$2&lt;MOD(D92,1),MOD(D92,1)&lt;$F$1),$E$2-$E$1+MOD(D92,1)-$F$2,(IF(MOD(D92,1)&gt;$F$1,$C$1)))))))))))-IF((OR(WEEKDAY(IF(E92="",TODAY(),E92))=1,WEEKDAY(IF(E92="",TODAY(),E92))=7)),0,(IF(MOD(IF(E92="",TODAY(),E92),1)&lt;$E$1,$C$1,(IF(AND($E$1&lt;MOD(IF(E92="",TODAY(),E92),1),MOD(IF(E92="",TODAY(),E92),1)&lt;$E$2),$F$1-$F$2+$E$2-MOD(IF(E92="",TODAY(),E92),1),(IF(AND($E$2&lt;MOD(IF(E92="",TODAY(),E92),1),MOD(IF(E92="",TODAY(),E92),1)&lt;$F$2),$F$1-$F$2,(IF(AND($F$2&lt;MOD(IF(E92="",TODAY(),E92),1),MOD(IF(E92="",TODAY(),E92),1)&lt;$F$1),$F$1-MOD(IF(E92="",TODAY(),E92),1),(IF(MOD(IF(E92="",TODAY(),E92),1)&gt;$F$1,0)))))))))))</f>
        <v>0.1758333333345945</v>
      </c>
      <c r="I92" s="1">
        <f ca="1">C92-(IF(F92&lt;$E$1,0,(IF(AND($E$1&lt;F92,F92&lt;$E$2),F92-$E$1,(IF(AND($E$2&lt;F92,F92&lt;$F$2),$E$2-$E$1,(IF(AND($F$2&lt;F92,F92&lt;$F$1),$E$2-$E$1+F92-$F$2,(IF(F92&gt;$F$1,$C$1))))))))))-(IF(G92&lt;$E$1,$C$1,(IF(AND($E$1&lt;G92,G92&lt;$E$2),$F$1-$F$2+$E$2-G92,(IF(AND($E$2&lt;G92,G92&lt;$F$2),$F$1-$F$2,(IF(AND($F$2&lt;G92,G92&lt;$F$1),$F$1-G92,(IF(G92&gt;$F$1,0))))))))))</f>
        <v>0.1758333333345945</v>
      </c>
      <c r="J92" s="13">
        <f>WEEKDAY(D92,2)</f>
        <v>1</v>
      </c>
      <c r="K92" s="13">
        <f>WEEKDAY(E92,2)</f>
        <v>2</v>
      </c>
      <c r="M92" s="37">
        <f>(WEEKDAY(D92,2)&lt;6)*($E$2-MAX(MIN(MOD(D92,1),$E$2),$E$1)+$F$1-MAX(MIN(MOD(D92,1),$F$1),$F$2))+(WEEKDAY(E92,2)&lt;6)*(MAX(MIN(MOD(E92,1),$E$2),$E$1)-$E$1+MAX(MIN(MOD(E92,1),$F$1),$F$2)-$F$2)+(NETWORKDAYS(WORKDAY(D92+1,-1),WORKDAY(E92-1,1))-2)*$C$1</f>
        <v>0.1758333333345945</v>
      </c>
      <c r="N92" s="9">
        <f>(WEEKDAY(D92,2)&lt;6)*($E$2-MAX(MIN(MOD(D92,1),$E$2),$E$1)+$F$1-MAX(MIN(MOD(D92,1),$F$1),$F$2))+(WEEKDAY(E92,2)&lt;6)*(MAX(MIN(MOD(E92,1),$E$2),$E$1)-$E$1+MAX(MIN(MOD(E92,1),$F$1),$F$2)-$F$2)+(NETWORKDAYS(D92,E92)-2)*$C$1</f>
        <v>0.1758333333345945</v>
      </c>
      <c r="O92" s="43" t="str">
        <f t="shared" si="1"/>
        <v>Одинаковы</v>
      </c>
    </row>
    <row r="93" spans="1:15">
      <c r="A93" s="1">
        <v>0.859305555553874</v>
      </c>
      <c r="B93" s="7">
        <f ca="1">NETWORKDAYS(D93,IF(E93="",TODAY(),E93))</f>
        <v>2</v>
      </c>
      <c r="C93" s="4">
        <f ca="1">$C$1*B93</f>
        <v>0.66666666666666663</v>
      </c>
      <c r="D93" s="6">
        <v>41092.664988425924</v>
      </c>
      <c r="E93" s="6">
        <v>41093.524293981478</v>
      </c>
      <c r="F93" s="9">
        <f>MOD(D93,1)</f>
        <v>0.66498842592409346</v>
      </c>
      <c r="G93" s="9">
        <f>MOD(E93,1)</f>
        <v>0.52429398147796746</v>
      </c>
      <c r="H93" s="1">
        <f ca="1">C93-IF((OR(WEEKDAY(D93)=1,WEEKDAY(D93)=7)),0,(IF(MOD(D93,1)&lt;$E$1,0,(IF(AND($E$1&lt;MOD(D93,1),MOD(D93,1)&lt;$E$2),MOD(D93,1)-$E$1,(IF(AND($E$2&lt;MOD(D93,1),MOD(D93,1)&lt;$F$2),$E$2-$E$1,(IF(AND($F$2&lt;MOD(D93,1),MOD(D93,1)&lt;$F$1),$E$2-$E$1+MOD(D93,1)-$F$2,(IF(MOD(D93,1)&gt;$F$1,$C$1)))))))))))-IF((OR(WEEKDAY(IF(E93="",TODAY(),E93))=1,WEEKDAY(IF(E93="",TODAY(),E93))=7)),0,(IF(MOD(IF(E93="",TODAY(),E93),1)&lt;$E$1,$C$1,(IF(AND($E$1&lt;MOD(IF(E93="",TODAY(),E93),1),MOD(IF(E93="",TODAY(),E93),1)&lt;$E$2),$F$1-$F$2+$E$2-MOD(IF(E93="",TODAY(),E93),1),(IF(AND($E$2&lt;MOD(IF(E93="",TODAY(),E93),1),MOD(IF(E93="",TODAY(),E93),1)&lt;$F$2),$F$1-$F$2,(IF(AND($F$2&lt;MOD(IF(E93="",TODAY(),E93),1),MOD(IF(E93="",TODAY(),E93),1)&lt;$F$1),$F$1-MOD(IF(E93="",TODAY(),E93),1),(IF(MOD(IF(E93="",TODAY(),E93),1)&gt;$F$1,0)))))))))))</f>
        <v>0.21001157407590654</v>
      </c>
      <c r="I93" s="1">
        <f ca="1">C93-(IF(F93&lt;$E$1,0,(IF(AND($E$1&lt;F93,F93&lt;$E$2),F93-$E$1,(IF(AND($E$2&lt;F93,F93&lt;$F$2),$E$2-$E$1,(IF(AND($F$2&lt;F93,F93&lt;$F$1),$E$2-$E$1+F93-$F$2,(IF(F93&gt;$F$1,$C$1))))))))))-(IF(G93&lt;$E$1,$C$1,(IF(AND($E$1&lt;G93,G93&lt;$E$2),$F$1-$F$2+$E$2-G93,(IF(AND($E$2&lt;G93,G93&lt;$F$2),$F$1-$F$2,(IF(AND($F$2&lt;G93,G93&lt;$F$1),$F$1-G93,(IF(G93&gt;$F$1,0))))))))))</f>
        <v>0.21001157407590654</v>
      </c>
      <c r="J93" s="13">
        <f>WEEKDAY(D93,2)</f>
        <v>1</v>
      </c>
      <c r="K93" s="13">
        <f>WEEKDAY(E93,2)</f>
        <v>2</v>
      </c>
      <c r="M93" s="37">
        <f>(WEEKDAY(D93,2)&lt;6)*($E$2-MAX(MIN(MOD(D93,1),$E$2),$E$1)+$F$1-MAX(MIN(MOD(D93,1),$F$1),$F$2))+(WEEKDAY(E93,2)&lt;6)*(MAX(MIN(MOD(E93,1),$E$2),$E$1)-$E$1+MAX(MIN(MOD(E93,1),$F$1),$F$2)-$F$2)+(NETWORKDAYS(WORKDAY(D93+1,-1),WORKDAY(E93-1,1))-2)*$C$1</f>
        <v>0.21001157407590654</v>
      </c>
      <c r="N93" s="9">
        <f>(WEEKDAY(D93,2)&lt;6)*($E$2-MAX(MIN(MOD(D93,1),$E$2),$E$1)+$F$1-MAX(MIN(MOD(D93,1),$F$1),$F$2))+(WEEKDAY(E93,2)&lt;6)*(MAX(MIN(MOD(E93,1),$E$2),$E$1)-$E$1+MAX(MIN(MOD(E93,1),$F$1),$F$2)-$F$2)+(NETWORKDAYS(D93,E93)-2)*$C$1</f>
        <v>0.21001157407590654</v>
      </c>
      <c r="O93" s="43" t="str">
        <f t="shared" si="1"/>
        <v>Одинаковы</v>
      </c>
    </row>
    <row r="94" spans="1:15">
      <c r="A94" s="1">
        <v>0.87614583333197515</v>
      </c>
      <c r="B94" s="7">
        <f ca="1">NETWORKDAYS(D94,IF(E94="",TODAY(),E94))</f>
        <v>2</v>
      </c>
      <c r="C94" s="4">
        <f ca="1">$C$1*B94</f>
        <v>0.66666666666666663</v>
      </c>
      <c r="D94" s="6">
        <v>41099.652673611112</v>
      </c>
      <c r="E94" s="6">
        <v>41100.528819444444</v>
      </c>
      <c r="F94" s="9">
        <f>MOD(D94,1)</f>
        <v>0.65267361111182254</v>
      </c>
      <c r="G94" s="9">
        <f>MOD(E94,1)</f>
        <v>0.52881944444379769</v>
      </c>
      <c r="H94" s="1">
        <f ca="1">C94-IF((OR(WEEKDAY(D94)=1,WEEKDAY(D94)=7)),0,(IF(MOD(D94,1)&lt;$E$1,0,(IF(AND($E$1&lt;MOD(D94,1),MOD(D94,1)&lt;$E$2),MOD(D94,1)-$E$1,(IF(AND($E$2&lt;MOD(D94,1),MOD(D94,1)&lt;$F$2),$E$2-$E$1,(IF(AND($F$2&lt;MOD(D94,1),MOD(D94,1)&lt;$F$1),$E$2-$E$1+MOD(D94,1)-$F$2,(IF(MOD(D94,1)&gt;$F$1,$C$1)))))))))))-IF((OR(WEEKDAY(IF(E94="",TODAY(),E94))=1,WEEKDAY(IF(E94="",TODAY(),E94))=7)),0,(IF(MOD(IF(E94="",TODAY(),E94),1)&lt;$E$1,$C$1,(IF(AND($E$1&lt;MOD(IF(E94="",TODAY(),E94),1),MOD(IF(E94="",TODAY(),E94),1)&lt;$E$2),$F$1-$F$2+$E$2-MOD(IF(E94="",TODAY(),E94),1),(IF(AND($E$2&lt;MOD(IF(E94="",TODAY(),E94),1),MOD(IF(E94="",TODAY(),E94),1)&lt;$F$2),$F$1-$F$2,(IF(AND($F$2&lt;MOD(IF(E94="",TODAY(),E94),1),MOD(IF(E94="",TODAY(),E94),1)&lt;$F$1),$F$1-MOD(IF(E94="",TODAY(),E94),1),(IF(MOD(IF(E94="",TODAY(),E94),1)&gt;$F$1,0)))))))))))</f>
        <v>0.22232638888817746</v>
      </c>
      <c r="I94" s="1">
        <f ca="1">C94-(IF(F94&lt;$E$1,0,(IF(AND($E$1&lt;F94,F94&lt;$E$2),F94-$E$1,(IF(AND($E$2&lt;F94,F94&lt;$F$2),$E$2-$E$1,(IF(AND($F$2&lt;F94,F94&lt;$F$1),$E$2-$E$1+F94-$F$2,(IF(F94&gt;$F$1,$C$1))))))))))-(IF(G94&lt;$E$1,$C$1,(IF(AND($E$1&lt;G94,G94&lt;$E$2),$F$1-$F$2+$E$2-G94,(IF(AND($E$2&lt;G94,G94&lt;$F$2),$F$1-$F$2,(IF(AND($F$2&lt;G94,G94&lt;$F$1),$F$1-G94,(IF(G94&gt;$F$1,0))))))))))</f>
        <v>0.22232638888817746</v>
      </c>
      <c r="J94" s="13">
        <f>WEEKDAY(D94,2)</f>
        <v>1</v>
      </c>
      <c r="K94" s="13">
        <f>WEEKDAY(E94,2)</f>
        <v>2</v>
      </c>
      <c r="M94" s="37">
        <f>(WEEKDAY(D94,2)&lt;6)*($E$2-MAX(MIN(MOD(D94,1),$E$2),$E$1)+$F$1-MAX(MIN(MOD(D94,1),$F$1),$F$2))+(WEEKDAY(E94,2)&lt;6)*(MAX(MIN(MOD(E94,1),$E$2),$E$1)-$E$1+MAX(MIN(MOD(E94,1),$F$1),$F$2)-$F$2)+(NETWORKDAYS(WORKDAY(D94+1,-1),WORKDAY(E94-1,1))-2)*$C$1</f>
        <v>0.22232638888817746</v>
      </c>
      <c r="N94" s="9">
        <f>(WEEKDAY(D94,2)&lt;6)*($E$2-MAX(MIN(MOD(D94,1),$E$2),$E$1)+$F$1-MAX(MIN(MOD(D94,1),$F$1),$F$2))+(WEEKDAY(E94,2)&lt;6)*(MAX(MIN(MOD(E94,1),$E$2),$E$1)-$E$1+MAX(MIN(MOD(E94,1),$F$1),$F$2)-$F$2)+(NETWORKDAYS(D94,E94)-2)*$C$1</f>
        <v>0.22232638888817746</v>
      </c>
      <c r="O94" s="43" t="str">
        <f t="shared" si="1"/>
        <v>Одинаковы</v>
      </c>
    </row>
    <row r="95" spans="1:15">
      <c r="A95" s="1">
        <v>0.87893518518831115</v>
      </c>
      <c r="B95" s="7">
        <f ca="1">NETWORKDAYS(D95,IF(E95="",TODAY(),E95))</f>
        <v>2</v>
      </c>
      <c r="C95" s="4">
        <f ca="1">$C$1*B95</f>
        <v>0.66666666666666663</v>
      </c>
      <c r="D95" s="6">
        <v>41106.616342592592</v>
      </c>
      <c r="E95" s="6">
        <v>41107.49527777778</v>
      </c>
      <c r="F95" s="9">
        <f>MOD(D95,1)</f>
        <v>0.61634259259153623</v>
      </c>
      <c r="G95" s="9">
        <f>MOD(E95,1)</f>
        <v>0.49527777777984738</v>
      </c>
      <c r="H95" s="1">
        <f ca="1">C95-IF((OR(WEEKDAY(D95)=1,WEEKDAY(D95)=7)),0,(IF(MOD(D95,1)&lt;$E$1,0,(IF(AND($E$1&lt;MOD(D95,1),MOD(D95,1)&lt;$E$2),MOD(D95,1)-$E$1,(IF(AND($E$2&lt;MOD(D95,1),MOD(D95,1)&lt;$F$2),$E$2-$E$1,(IF(AND($F$2&lt;MOD(D95,1),MOD(D95,1)&lt;$F$1),$E$2-$E$1+MOD(D95,1)-$F$2,(IF(MOD(D95,1)&gt;$F$1,$C$1)))))))))))-IF((OR(WEEKDAY(IF(E95="",TODAY(),E95))=1,WEEKDAY(IF(E95="",TODAY(),E95))=7)),0,(IF(MOD(IF(E95="",TODAY(),E95),1)&lt;$E$1,$C$1,(IF(AND($E$1&lt;MOD(IF(E95="",TODAY(),E95),1),MOD(IF(E95="",TODAY(),E95),1)&lt;$E$2),$F$1-$F$2+$E$2-MOD(IF(E95="",TODAY(),E95),1),(IF(AND($E$2&lt;MOD(IF(E95="",TODAY(),E95),1),MOD(IF(E95="",TODAY(),E95),1)&lt;$F$2),$F$1-$F$2,(IF(AND($F$2&lt;MOD(IF(E95="",TODAY(),E95),1),MOD(IF(E95="",TODAY(),E95),1)&lt;$F$1),$F$1-MOD(IF(E95="",TODAY(),E95),1),(IF(MOD(IF(E95="",TODAY(),E95),1)&gt;$F$1,0)))))))))))</f>
        <v>0.25393518518831115</v>
      </c>
      <c r="I95" s="1">
        <f ca="1">C95-(IF(F95&lt;$E$1,0,(IF(AND($E$1&lt;F95,F95&lt;$E$2),F95-$E$1,(IF(AND($E$2&lt;F95,F95&lt;$F$2),$E$2-$E$1,(IF(AND($F$2&lt;F95,F95&lt;$F$1),$E$2-$E$1+F95-$F$2,(IF(F95&gt;$F$1,$C$1))))))))))-(IF(G95&lt;$E$1,$C$1,(IF(AND($E$1&lt;G95,G95&lt;$E$2),$F$1-$F$2+$E$2-G95,(IF(AND($E$2&lt;G95,G95&lt;$F$2),$F$1-$F$2,(IF(AND($F$2&lt;G95,G95&lt;$F$1),$F$1-G95,(IF(G95&gt;$F$1,0))))))))))</f>
        <v>0.25393518518831115</v>
      </c>
      <c r="J95" s="13">
        <f>WEEKDAY(D95,2)</f>
        <v>1</v>
      </c>
      <c r="K95" s="13">
        <f>WEEKDAY(E95,2)</f>
        <v>2</v>
      </c>
      <c r="M95" s="37">
        <f>(WEEKDAY(D95,2)&lt;6)*($E$2-MAX(MIN(MOD(D95,1),$E$2),$E$1)+$F$1-MAX(MIN(MOD(D95,1),$F$1),$F$2))+(WEEKDAY(E95,2)&lt;6)*(MAX(MIN(MOD(E95,1),$E$2),$E$1)-$E$1+MAX(MIN(MOD(E95,1),$F$1),$F$2)-$F$2)+(NETWORKDAYS(WORKDAY(D95+1,-1),WORKDAY(E95-1,1))-2)*$C$1</f>
        <v>0.25393518518831115</v>
      </c>
      <c r="N95" s="9">
        <f>(WEEKDAY(D95,2)&lt;6)*($E$2-MAX(MIN(MOD(D95,1),$E$2),$E$1)+$F$1-MAX(MIN(MOD(D95,1),$F$1),$F$2))+(WEEKDAY(E95,2)&lt;6)*(MAX(MIN(MOD(E95,1),$E$2),$E$1)-$E$1+MAX(MIN(MOD(E95,1),$F$1),$F$2)-$F$2)+(NETWORKDAYS(D95,E95)-2)*$C$1</f>
        <v>0.25393518518831115</v>
      </c>
      <c r="O95" s="43" t="str">
        <f t="shared" si="1"/>
        <v>Одинаковы</v>
      </c>
    </row>
    <row r="96" spans="1:15">
      <c r="A96" s="1">
        <v>0.92306712962454185</v>
      </c>
      <c r="B96" s="7">
        <f ca="1">NETWORKDAYS(D96,IF(E96="",TODAY(),E96))</f>
        <v>2</v>
      </c>
      <c r="C96" s="4">
        <f ca="1">$C$1*B96</f>
        <v>0.66666666666666663</v>
      </c>
      <c r="D96" s="6">
        <v>41114.471655092595</v>
      </c>
      <c r="E96" s="6">
        <v>41115.39472222222</v>
      </c>
      <c r="F96" s="9">
        <f>MOD(D96,1)</f>
        <v>0.47165509259502869</v>
      </c>
      <c r="G96" s="9">
        <f>MOD(E96,1)</f>
        <v>0.39472222221957054</v>
      </c>
      <c r="H96" s="1">
        <f ca="1">C96-IF((OR(WEEKDAY(D96)=1,WEEKDAY(D96)=7)),0,(IF(MOD(D96,1)&lt;$E$1,0,(IF(AND($E$1&lt;MOD(D96,1),MOD(D96,1)&lt;$E$2),MOD(D96,1)-$E$1,(IF(AND($E$2&lt;MOD(D96,1),MOD(D96,1)&lt;$F$2),$E$2-$E$1,(IF(AND($F$2&lt;MOD(D96,1),MOD(D96,1)&lt;$F$1),$E$2-$E$1+MOD(D96,1)-$F$2,(IF(MOD(D96,1)&gt;$F$1,$C$1)))))))))))-IF((OR(WEEKDAY(IF(E96="",TODAY(),E96))=1,WEEKDAY(IF(E96="",TODAY(),E96))=7)),0,(IF(MOD(IF(E96="",TODAY(),E96),1)&lt;$E$1,$C$1,(IF(AND($E$1&lt;MOD(IF(E96="",TODAY(),E96),1),MOD(IF(E96="",TODAY(),E96),1)&lt;$E$2),$F$1-$F$2+$E$2-MOD(IF(E96="",TODAY(),E96),1),(IF(AND($E$2&lt;MOD(IF(E96="",TODAY(),E96),1),MOD(IF(E96="",TODAY(),E96),1)&lt;$F$2),$F$1-$F$2,(IF(AND($F$2&lt;MOD(IF(E96="",TODAY(),E96),1),MOD(IF(E96="",TODAY(),E96),1)&lt;$F$1),$F$1-MOD(IF(E96="",TODAY(),E96),1),(IF(MOD(IF(E96="",TODAY(),E96),1)&gt;$F$1,0)))))))))))</f>
        <v>0.25640046295787511</v>
      </c>
      <c r="I96" s="1">
        <f ca="1">C96-(IF(F96&lt;$E$1,0,(IF(AND($E$1&lt;F96,F96&lt;$E$2),F96-$E$1,(IF(AND($E$2&lt;F96,F96&lt;$F$2),$E$2-$E$1,(IF(AND($F$2&lt;F96,F96&lt;$F$1),$E$2-$E$1+F96-$F$2,(IF(F96&gt;$F$1,$C$1))))))))))-(IF(G96&lt;$E$1,$C$1,(IF(AND($E$1&lt;G96,G96&lt;$E$2),$F$1-$F$2+$E$2-G96,(IF(AND($E$2&lt;G96,G96&lt;$F$2),$F$1-$F$2,(IF(AND($F$2&lt;G96,G96&lt;$F$1),$F$1-G96,(IF(G96&gt;$F$1,0))))))))))</f>
        <v>0.25640046295787511</v>
      </c>
      <c r="J96" s="13">
        <f>WEEKDAY(D96,2)</f>
        <v>2</v>
      </c>
      <c r="K96" s="13">
        <f>WEEKDAY(E96,2)</f>
        <v>3</v>
      </c>
      <c r="M96" s="37">
        <f>(WEEKDAY(D96,2)&lt;6)*($E$2-MAX(MIN(MOD(D96,1),$E$2),$E$1)+$F$1-MAX(MIN(MOD(D96,1),$F$1),$F$2))+(WEEKDAY(E96,2)&lt;6)*(MAX(MIN(MOD(E96,1),$E$2),$E$1)-$E$1+MAX(MIN(MOD(E96,1),$F$1),$F$2)-$F$2)+(NETWORKDAYS(WORKDAY(D96+1,-1),WORKDAY(E96-1,1))-2)*$C$1</f>
        <v>0.25640046295787522</v>
      </c>
      <c r="N96" s="9">
        <f>(WEEKDAY(D96,2)&lt;6)*($E$2-MAX(MIN(MOD(D96,1),$E$2),$E$1)+$F$1-MAX(MIN(MOD(D96,1),$F$1),$F$2))+(WEEKDAY(E96,2)&lt;6)*(MAX(MIN(MOD(E96,1),$E$2),$E$1)-$E$1+MAX(MIN(MOD(E96,1),$F$1),$F$2)-$F$2)+(NETWORKDAYS(D96,E96)-2)*$C$1</f>
        <v>0.25640046295787522</v>
      </c>
      <c r="O96" s="43" t="str">
        <f t="shared" si="1"/>
        <v>Одинаковы</v>
      </c>
    </row>
    <row r="97" spans="1:15">
      <c r="A97" s="1">
        <v>0.963726851856336</v>
      </c>
      <c r="B97" s="7">
        <f ca="1">NETWORKDAYS(D97,IF(E97="",TODAY(),E97))</f>
        <v>2</v>
      </c>
      <c r="C97" s="4">
        <f ca="1">$C$1*B97</f>
        <v>0.66666666666666663</v>
      </c>
      <c r="D97" s="6">
        <v>41092.672488425924</v>
      </c>
      <c r="E97" s="6">
        <v>41093.63621527778</v>
      </c>
      <c r="F97" s="9">
        <f>MOD(D97,1)</f>
        <v>0.67248842592380242</v>
      </c>
      <c r="G97" s="9">
        <f>MOD(E97,1)</f>
        <v>0.63621527778013842</v>
      </c>
      <c r="H97" s="1">
        <f ca="1">C97-IF((OR(WEEKDAY(D97)=1,WEEKDAY(D97)=7)),0,(IF(MOD(D97,1)&lt;$E$1,0,(IF(AND($E$1&lt;MOD(D97,1),MOD(D97,1)&lt;$E$2),MOD(D97,1)-$E$1,(IF(AND($E$2&lt;MOD(D97,1),MOD(D97,1)&lt;$F$2),$E$2-$E$1,(IF(AND($F$2&lt;MOD(D97,1),MOD(D97,1)&lt;$F$1),$E$2-$E$1+MOD(D97,1)-$F$2,(IF(MOD(D97,1)&gt;$F$1,$C$1)))))))))))-IF((OR(WEEKDAY(IF(E97="",TODAY(),E97))=1,WEEKDAY(IF(E97="",TODAY(),E97))=7)),0,(IF(MOD(IF(E97="",TODAY(),E97),1)&lt;$E$1,$C$1,(IF(AND($E$1&lt;MOD(IF(E97="",TODAY(),E97),1),MOD(IF(E97="",TODAY(),E97),1)&lt;$E$2),$F$1-$F$2+$E$2-MOD(IF(E97="",TODAY(),E97),1),(IF(AND($E$2&lt;MOD(IF(E97="",TODAY(),E97),1),MOD(IF(E97="",TODAY(),E97),1)&lt;$F$2),$F$1-$F$2,(IF(AND($F$2&lt;MOD(IF(E97="",TODAY(),E97),1),MOD(IF(E97="",TODAY(),E97),1)&lt;$F$1),$F$1-MOD(IF(E97="",TODAY(),E97),1),(IF(MOD(IF(E97="",TODAY(),E97),1)&gt;$F$1,0)))))))))))</f>
        <v>0.29706018518966937</v>
      </c>
      <c r="I97" s="1">
        <f ca="1">C97-(IF(F97&lt;$E$1,0,(IF(AND($E$1&lt;F97,F97&lt;$E$2),F97-$E$1,(IF(AND($E$2&lt;F97,F97&lt;$F$2),$E$2-$E$1,(IF(AND($F$2&lt;F97,F97&lt;$F$1),$E$2-$E$1+F97-$F$2,(IF(F97&gt;$F$1,$C$1))))))))))-(IF(G97&lt;$E$1,$C$1,(IF(AND($E$1&lt;G97,G97&lt;$E$2),$F$1-$F$2+$E$2-G97,(IF(AND($E$2&lt;G97,G97&lt;$F$2),$F$1-$F$2,(IF(AND($F$2&lt;G97,G97&lt;$F$1),$F$1-G97,(IF(G97&gt;$F$1,0))))))))))</f>
        <v>0.29706018518966937</v>
      </c>
      <c r="J97" s="13">
        <f>WEEKDAY(D97,2)</f>
        <v>1</v>
      </c>
      <c r="K97" s="13">
        <f>WEEKDAY(E97,2)</f>
        <v>2</v>
      </c>
      <c r="M97" s="37">
        <f>(WEEKDAY(D97,2)&lt;6)*($E$2-MAX(MIN(MOD(D97,1),$E$2),$E$1)+$F$1-MAX(MIN(MOD(D97,1),$F$1),$F$2))+(WEEKDAY(E97,2)&lt;6)*(MAX(MIN(MOD(E97,1),$E$2),$E$1)-$E$1+MAX(MIN(MOD(E97,1),$F$1),$F$2)-$F$2)+(NETWORKDAYS(WORKDAY(D97+1,-1),WORKDAY(E97-1,1))-2)*$C$1</f>
        <v>0.29706018518966926</v>
      </c>
      <c r="N97" s="9">
        <f>(WEEKDAY(D97,2)&lt;6)*($E$2-MAX(MIN(MOD(D97,1),$E$2),$E$1)+$F$1-MAX(MIN(MOD(D97,1),$F$1),$F$2))+(WEEKDAY(E97,2)&lt;6)*(MAX(MIN(MOD(E97,1),$E$2),$E$1)-$E$1+MAX(MIN(MOD(E97,1),$F$1),$F$2)-$F$2)+(NETWORKDAYS(D97,E97)-2)*$C$1</f>
        <v>0.29706018518966926</v>
      </c>
      <c r="O97" s="43" t="str">
        <f t="shared" si="1"/>
        <v>Одинаковы</v>
      </c>
    </row>
    <row r="98" spans="1:15">
      <c r="A98" s="1">
        <v>0.976458333330811</v>
      </c>
      <c r="B98" s="7">
        <f ca="1">NETWORKDAYS(D98,IF(E98="",TODAY(),E98))</f>
        <v>2</v>
      </c>
      <c r="C98" s="4">
        <f ca="1">$C$1*B98</f>
        <v>0.66666666666666663</v>
      </c>
      <c r="D98" s="6">
        <v>41108.66783564815</v>
      </c>
      <c r="E98" s="6">
        <v>41109.644293981481</v>
      </c>
      <c r="F98" s="9">
        <f>MOD(D98,1)</f>
        <v>0.66783564814977581</v>
      </c>
      <c r="G98" s="9">
        <f>MOD(E98,1)</f>
        <v>0.64429398148058681</v>
      </c>
      <c r="H98" s="1">
        <f ca="1">C98-IF((OR(WEEKDAY(D98)=1,WEEKDAY(D98)=7)),0,(IF(MOD(D98,1)&lt;$E$1,0,(IF(AND($E$1&lt;MOD(D98,1),MOD(D98,1)&lt;$E$2),MOD(D98,1)-$E$1,(IF(AND($E$2&lt;MOD(D98,1),MOD(D98,1)&lt;$F$2),$E$2-$E$1,(IF(AND($F$2&lt;MOD(D98,1),MOD(D98,1)&lt;$F$1),$E$2-$E$1+MOD(D98,1)-$F$2,(IF(MOD(D98,1)&gt;$F$1,$C$1)))))))))))-IF((OR(WEEKDAY(IF(E98="",TODAY(),E98))=1,WEEKDAY(IF(E98="",TODAY(),E98))=7)),0,(IF(MOD(IF(E98="",TODAY(),E98),1)&lt;$E$1,$C$1,(IF(AND($E$1&lt;MOD(IF(E98="",TODAY(),E98),1),MOD(IF(E98="",TODAY(),E98),1)&lt;$E$2),$F$1-$F$2+$E$2-MOD(IF(E98="",TODAY(),E98),1),(IF(AND($E$2&lt;MOD(IF(E98="",TODAY(),E98),1),MOD(IF(E98="",TODAY(),E98),1)&lt;$F$2),$F$1-$F$2,(IF(AND($F$2&lt;MOD(IF(E98="",TODAY(),E98),1),MOD(IF(E98="",TODAY(),E98),1)&lt;$F$1),$F$1-MOD(IF(E98="",TODAY(),E98),1),(IF(MOD(IF(E98="",TODAY(),E98),1)&gt;$F$1,0)))))))))))</f>
        <v>0.30979166666414437</v>
      </c>
      <c r="I98" s="1">
        <f ca="1">C98-(IF(F98&lt;$E$1,0,(IF(AND($E$1&lt;F98,F98&lt;$E$2),F98-$E$1,(IF(AND($E$2&lt;F98,F98&lt;$F$2),$E$2-$E$1,(IF(AND($F$2&lt;F98,F98&lt;$F$1),$E$2-$E$1+F98-$F$2,(IF(F98&gt;$F$1,$C$1))))))))))-(IF(G98&lt;$E$1,$C$1,(IF(AND($E$1&lt;G98,G98&lt;$E$2),$F$1-$F$2+$E$2-G98,(IF(AND($E$2&lt;G98,G98&lt;$F$2),$F$1-$F$2,(IF(AND($F$2&lt;G98,G98&lt;$F$1),$F$1-G98,(IF(G98&gt;$F$1,0))))))))))</f>
        <v>0.30979166666414437</v>
      </c>
      <c r="J98" s="13">
        <f>WEEKDAY(D98,2)</f>
        <v>3</v>
      </c>
      <c r="K98" s="13">
        <f>WEEKDAY(E98,2)</f>
        <v>4</v>
      </c>
      <c r="M98" s="37">
        <f>(WEEKDAY(D98,2)&lt;6)*($E$2-MAX(MIN(MOD(D98,1),$E$2),$E$1)+$F$1-MAX(MIN(MOD(D98,1),$F$1),$F$2))+(WEEKDAY(E98,2)&lt;6)*(MAX(MIN(MOD(E98,1),$E$2),$E$1)-$E$1+MAX(MIN(MOD(E98,1),$F$1),$F$2)-$F$2)+(NETWORKDAYS(WORKDAY(D98+1,-1),WORKDAY(E98-1,1))-2)*$C$1</f>
        <v>0.30979166666414426</v>
      </c>
      <c r="N98" s="9">
        <f>(WEEKDAY(D98,2)&lt;6)*($E$2-MAX(MIN(MOD(D98,1),$E$2),$E$1)+$F$1-MAX(MIN(MOD(D98,1),$F$1),$F$2))+(WEEKDAY(E98,2)&lt;6)*(MAX(MIN(MOD(E98,1),$E$2),$E$1)-$E$1+MAX(MIN(MOD(E98,1),$F$1),$F$2)-$F$2)+(NETWORKDAYS(D98,E98)-2)*$C$1</f>
        <v>0.30979166666414426</v>
      </c>
      <c r="O98" s="43" t="str">
        <f t="shared" si="1"/>
        <v>Одинаковы</v>
      </c>
    </row>
    <row r="99" spans="1:15">
      <c r="A99" s="1">
        <v>0.97648148148437031</v>
      </c>
      <c r="B99" s="7">
        <f ca="1">NETWORKDAYS(D99,IF(E99="",TODAY(),E99))</f>
        <v>2</v>
      </c>
      <c r="C99" s="4">
        <f ca="1">$C$1*B99</f>
        <v>0.66666666666666663</v>
      </c>
      <c r="D99" s="6">
        <v>41106.577488425923</v>
      </c>
      <c r="E99" s="6">
        <v>41107.553969907407</v>
      </c>
      <c r="F99" s="9">
        <f>MOD(D99,1)</f>
        <v>0.57748842592263827</v>
      </c>
      <c r="G99" s="9">
        <f>MOD(E99,1)</f>
        <v>0.55396990740700858</v>
      </c>
      <c r="H99" s="1">
        <f ca="1">C99-IF((OR(WEEKDAY(D99)=1,WEEKDAY(D99)=7)),0,(IF(MOD(D99,1)&lt;$E$1,0,(IF(AND($E$1&lt;MOD(D99,1),MOD(D99,1)&lt;$E$2),MOD(D99,1)-$E$1,(IF(AND($E$2&lt;MOD(D99,1),MOD(D99,1)&lt;$F$2),$E$2-$E$1,(IF(AND($F$2&lt;MOD(D99,1),MOD(D99,1)&lt;$F$1),$E$2-$E$1+MOD(D99,1)-$F$2,(IF(MOD(D99,1)&gt;$F$1,$C$1)))))))))))-IF((OR(WEEKDAY(IF(E99="",TODAY(),E99))=1,WEEKDAY(IF(E99="",TODAY(),E99))=7)),0,(IF(MOD(IF(E99="",TODAY(),E99),1)&lt;$E$1,$C$1,(IF(AND($E$1&lt;MOD(IF(E99="",TODAY(),E99),1),MOD(IF(E99="",TODAY(),E99),1)&lt;$E$2),$F$1-$F$2+$E$2-MOD(IF(E99="",TODAY(),E99),1),(IF(AND($E$2&lt;MOD(IF(E99="",TODAY(),E99),1),MOD(IF(E99="",TODAY(),E99),1)&lt;$F$2),$F$1-$F$2,(IF(AND($F$2&lt;MOD(IF(E99="",TODAY(),E99),1),MOD(IF(E99="",TODAY(),E99),1)&lt;$F$1),$F$1-MOD(IF(E99="",TODAY(),E99),1),(IF(MOD(IF(E99="",TODAY(),E99),1)&gt;$F$1,0)))))))))))</f>
        <v>0.30981481481770368</v>
      </c>
      <c r="I99" s="1">
        <f ca="1">C99-(IF(F99&lt;$E$1,0,(IF(AND($E$1&lt;F99,F99&lt;$E$2),F99-$E$1,(IF(AND($E$2&lt;F99,F99&lt;$F$2),$E$2-$E$1,(IF(AND($F$2&lt;F99,F99&lt;$F$1),$E$2-$E$1+F99-$F$2,(IF(F99&gt;$F$1,$C$1))))))))))-(IF(G99&lt;$E$1,$C$1,(IF(AND($E$1&lt;G99,G99&lt;$E$2),$F$1-$F$2+$E$2-G99,(IF(AND($E$2&lt;G99,G99&lt;$F$2),$F$1-$F$2,(IF(AND($F$2&lt;G99,G99&lt;$F$1),$F$1-G99,(IF(G99&gt;$F$1,0))))))))))</f>
        <v>0.30981481481770368</v>
      </c>
      <c r="J99" s="13">
        <f>WEEKDAY(D99,2)</f>
        <v>1</v>
      </c>
      <c r="K99" s="13">
        <f>WEEKDAY(E99,2)</f>
        <v>2</v>
      </c>
      <c r="M99" s="37">
        <f>(WEEKDAY(D99,2)&lt;6)*($E$2-MAX(MIN(MOD(D99,1),$E$2),$E$1)+$F$1-MAX(MIN(MOD(D99,1),$F$1),$F$2))+(WEEKDAY(E99,2)&lt;6)*(MAX(MIN(MOD(E99,1),$E$2),$E$1)-$E$1+MAX(MIN(MOD(E99,1),$F$1),$F$2)-$F$2)+(NETWORKDAYS(WORKDAY(D99+1,-1),WORKDAY(E99-1,1))-2)*$C$1</f>
        <v>0.30981481481770357</v>
      </c>
      <c r="N99" s="9">
        <f>(WEEKDAY(D99,2)&lt;6)*($E$2-MAX(MIN(MOD(D99,1),$E$2),$E$1)+$F$1-MAX(MIN(MOD(D99,1),$F$1),$F$2))+(WEEKDAY(E99,2)&lt;6)*(MAX(MIN(MOD(E99,1),$E$2),$E$1)-$E$1+MAX(MIN(MOD(E99,1),$F$1),$F$2)-$F$2)+(NETWORKDAYS(D99,E99)-2)*$C$1</f>
        <v>0.30981481481770357</v>
      </c>
      <c r="O99" s="43" t="str">
        <f t="shared" si="1"/>
        <v>Одинаковы</v>
      </c>
    </row>
    <row r="100" spans="1:15">
      <c r="A100" s="1">
        <v>0.98658564814832062</v>
      </c>
      <c r="B100" s="7">
        <f ca="1">NETWORKDAYS(D100,IF(E100="",TODAY(),E100))</f>
        <v>2</v>
      </c>
      <c r="C100" s="4">
        <f ca="1">$C$1*B100</f>
        <v>0.66666666666666663</v>
      </c>
      <c r="D100" s="6">
        <v>41100.485474537039</v>
      </c>
      <c r="E100" s="6">
        <v>41101.472060185188</v>
      </c>
      <c r="F100" s="9">
        <f>MOD(D100,1)</f>
        <v>0.48547453703940846</v>
      </c>
      <c r="G100" s="9">
        <f>MOD(E100,1)</f>
        <v>0.47206018518772908</v>
      </c>
      <c r="H100" s="1">
        <f ca="1">C100-IF((OR(WEEKDAY(D100)=1,WEEKDAY(D100)=7)),0,(IF(MOD(D100,1)&lt;$E$1,0,(IF(AND($E$1&lt;MOD(D100,1),MOD(D100,1)&lt;$E$2),MOD(D100,1)-$E$1,(IF(AND($E$2&lt;MOD(D100,1),MOD(D100,1)&lt;$F$2),$E$2-$E$1,(IF(AND($F$2&lt;MOD(D100,1),MOD(D100,1)&lt;$F$1),$E$2-$E$1+MOD(D100,1)-$F$2,(IF(MOD(D100,1)&gt;$F$1,$C$1)))))))))))-IF((OR(WEEKDAY(IF(E100="",TODAY(),E100))=1,WEEKDAY(IF(E100="",TODAY(),E100))=7)),0,(IF(MOD(IF(E100="",TODAY(),E100),1)&lt;$E$1,$C$1,(IF(AND($E$1&lt;MOD(IF(E100="",TODAY(),E100),1),MOD(IF(E100="",TODAY(),E100),1)&lt;$E$2),$F$1-$F$2+$E$2-MOD(IF(E100="",TODAY(),E100),1),(IF(AND($E$2&lt;MOD(IF(E100="",TODAY(),E100),1),MOD(IF(E100="",TODAY(),E100),1)&lt;$F$2),$F$1-$F$2,(IF(AND($F$2&lt;MOD(IF(E100="",TODAY(),E100),1),MOD(IF(E100="",TODAY(),E100),1)&lt;$F$1),$F$1-MOD(IF(E100="",TODAY(),E100),1),(IF(MOD(IF(E100="",TODAY(),E100),1)&gt;$F$1,0)))))))))))</f>
        <v>0.31991898148165387</v>
      </c>
      <c r="I100" s="1">
        <f ca="1">C100-(IF(F100&lt;$E$1,0,(IF(AND($E$1&lt;F100,F100&lt;$E$2),F100-$E$1,(IF(AND($E$2&lt;F100,F100&lt;$F$2),$E$2-$E$1,(IF(AND($F$2&lt;F100,F100&lt;$F$1),$E$2-$E$1+F100-$F$2,(IF(F100&gt;$F$1,$C$1))))))))))-(IF(G100&lt;$E$1,$C$1,(IF(AND($E$1&lt;G100,G100&lt;$E$2),$F$1-$F$2+$E$2-G100,(IF(AND($E$2&lt;G100,G100&lt;$F$2),$F$1-$F$2,(IF(AND($F$2&lt;G100,G100&lt;$F$1),$F$1-G100,(IF(G100&gt;$F$1,0))))))))))</f>
        <v>0.31991898148165387</v>
      </c>
      <c r="J100" s="13">
        <f>WEEKDAY(D100,2)</f>
        <v>2</v>
      </c>
      <c r="K100" s="13">
        <f>WEEKDAY(E100,2)</f>
        <v>3</v>
      </c>
      <c r="M100" s="37">
        <f>(WEEKDAY(D100,2)&lt;6)*($E$2-MAX(MIN(MOD(D100,1),$E$2),$E$1)+$F$1-MAX(MIN(MOD(D100,1),$F$1),$F$2))+(WEEKDAY(E100,2)&lt;6)*(MAX(MIN(MOD(E100,1),$E$2),$E$1)-$E$1+MAX(MIN(MOD(E100,1),$F$1),$F$2)-$F$2)+(NETWORKDAYS(WORKDAY(D100+1,-1),WORKDAY(E100-1,1))-2)*$C$1</f>
        <v>0.31991898148165399</v>
      </c>
      <c r="N100" s="9">
        <f>(WEEKDAY(D100,2)&lt;6)*($E$2-MAX(MIN(MOD(D100,1),$E$2),$E$1)+$F$1-MAX(MIN(MOD(D100,1),$F$1),$F$2))+(WEEKDAY(E100,2)&lt;6)*(MAX(MIN(MOD(E100,1),$E$2),$E$1)-$E$1+MAX(MIN(MOD(E100,1),$F$1),$F$2)-$F$2)+(NETWORKDAYS(D100,E100)-2)*$C$1</f>
        <v>0.31991898148165399</v>
      </c>
      <c r="O100" s="43" t="str">
        <f t="shared" si="1"/>
        <v>Одинаковы</v>
      </c>
    </row>
    <row r="101" spans="1:15">
      <c r="A101" s="1">
        <v>1.0191319444420515</v>
      </c>
      <c r="B101" s="7">
        <f ca="1">NETWORKDAYS(D101,IF(E101="",TODAY(),E101))</f>
        <v>2</v>
      </c>
      <c r="C101" s="4">
        <f ca="1">$C$1*B101</f>
        <v>0.66666666666666663</v>
      </c>
      <c r="D101" s="6">
        <v>41113.693541666667</v>
      </c>
      <c r="E101" s="6">
        <v>41114.712673611109</v>
      </c>
      <c r="F101" s="9">
        <f>MOD(D101,1)</f>
        <v>0.69354166666744277</v>
      </c>
      <c r="G101" s="9">
        <f>MOD(E101,1)</f>
        <v>0.71267361110949423</v>
      </c>
      <c r="H101" s="1">
        <f ca="1">C101-IF((OR(WEEKDAY(D101)=1,WEEKDAY(D101)=7)),0,(IF(MOD(D101,1)&lt;$E$1,0,(IF(AND($E$1&lt;MOD(D101,1),MOD(D101,1)&lt;$E$2),MOD(D101,1)-$E$1,(IF(AND($E$2&lt;MOD(D101,1),MOD(D101,1)&lt;$F$2),$E$2-$E$1,(IF(AND($F$2&lt;MOD(D101,1),MOD(D101,1)&lt;$F$1),$E$2-$E$1+MOD(D101,1)-$F$2,(IF(MOD(D101,1)&gt;$F$1,$C$1)))))))))))-IF((OR(WEEKDAY(IF(E101="",TODAY(),E101))=1,WEEKDAY(IF(E101="",TODAY(),E101))=7)),0,(IF(MOD(IF(E101="",TODAY(),E101),1)&lt;$E$1,$C$1,(IF(AND($E$1&lt;MOD(IF(E101="",TODAY(),E101),1),MOD(IF(E101="",TODAY(),E101),1)&lt;$E$2),$F$1-$F$2+$E$2-MOD(IF(E101="",TODAY(),E101),1),(IF(AND($E$2&lt;MOD(IF(E101="",TODAY(),E101),1),MOD(IF(E101="",TODAY(),E101),1)&lt;$F$2),$F$1-$F$2,(IF(AND($F$2&lt;MOD(IF(E101="",TODAY(),E101),1),MOD(IF(E101="",TODAY(),E101),1)&lt;$F$1),$F$1-MOD(IF(E101="",TODAY(),E101),1),(IF(MOD(IF(E101="",TODAY(),E101),1)&gt;$F$1,0)))))))))))</f>
        <v>0.35246527777538483</v>
      </c>
      <c r="I101" s="1">
        <f ca="1">C101-(IF(F101&lt;$E$1,0,(IF(AND($E$1&lt;F101,F101&lt;$E$2),F101-$E$1,(IF(AND($E$2&lt;F101,F101&lt;$F$2),$E$2-$E$1,(IF(AND($F$2&lt;F101,F101&lt;$F$1),$E$2-$E$1+F101-$F$2,(IF(F101&gt;$F$1,$C$1))))))))))-(IF(G101&lt;$E$1,$C$1,(IF(AND($E$1&lt;G101,G101&lt;$E$2),$F$1-$F$2+$E$2-G101,(IF(AND($E$2&lt;G101,G101&lt;$F$2),$F$1-$F$2,(IF(AND($F$2&lt;G101,G101&lt;$F$1),$F$1-G101,(IF(G101&gt;$F$1,0))))))))))</f>
        <v>0.35246527777538483</v>
      </c>
      <c r="J101" s="13">
        <f>WEEKDAY(D101,2)</f>
        <v>1</v>
      </c>
      <c r="K101" s="13">
        <f>WEEKDAY(E101,2)</f>
        <v>2</v>
      </c>
      <c r="M101" s="37">
        <f>(WEEKDAY(D101,2)&lt;6)*($E$2-MAX(MIN(MOD(D101,1),$E$2),$E$1)+$F$1-MAX(MIN(MOD(D101,1),$F$1),$F$2))+(WEEKDAY(E101,2)&lt;6)*(MAX(MIN(MOD(E101,1),$E$2),$E$1)-$E$1+MAX(MIN(MOD(E101,1),$F$1),$F$2)-$F$2)+(NETWORKDAYS(WORKDAY(D101+1,-1),WORKDAY(E101-1,1))-2)*$C$1</f>
        <v>0.35246527777538472</v>
      </c>
      <c r="N101" s="9">
        <f>(WEEKDAY(D101,2)&lt;6)*($E$2-MAX(MIN(MOD(D101,1),$E$2),$E$1)+$F$1-MAX(MIN(MOD(D101,1),$F$1),$F$2))+(WEEKDAY(E101,2)&lt;6)*(MAX(MIN(MOD(E101,1),$E$2),$E$1)-$E$1+MAX(MIN(MOD(E101,1),$F$1),$F$2)-$F$2)+(NETWORKDAYS(D101,E101)-2)*$C$1</f>
        <v>0.35246527777538472</v>
      </c>
      <c r="O101" s="43" t="str">
        <f t="shared" si="1"/>
        <v>Одинаковы</v>
      </c>
    </row>
    <row r="102" spans="1:15">
      <c r="A102" s="1">
        <v>1.0242013888928341</v>
      </c>
      <c r="B102" s="7">
        <f ca="1">NETWORKDAYS(D102,IF(E102="",TODAY(),E102))</f>
        <v>2</v>
      </c>
      <c r="C102" s="4">
        <f ca="1">$C$1*B102</f>
        <v>0.66666666666666663</v>
      </c>
      <c r="D102" s="6">
        <v>41109.677812499998</v>
      </c>
      <c r="E102" s="6">
        <v>41110.702013888891</v>
      </c>
      <c r="F102" s="9">
        <f>MOD(D102,1)</f>
        <v>0.67781249999825377</v>
      </c>
      <c r="G102" s="9">
        <f>MOD(E102,1)</f>
        <v>0.70201388889108784</v>
      </c>
      <c r="H102" s="1">
        <f ca="1">C102-IF((OR(WEEKDAY(D102)=1,WEEKDAY(D102)=7)),0,(IF(MOD(D102,1)&lt;$E$1,0,(IF(AND($E$1&lt;MOD(D102,1),MOD(D102,1)&lt;$E$2),MOD(D102,1)-$E$1,(IF(AND($E$2&lt;MOD(D102,1),MOD(D102,1)&lt;$F$2),$E$2-$E$1,(IF(AND($F$2&lt;MOD(D102,1),MOD(D102,1)&lt;$F$1),$E$2-$E$1+MOD(D102,1)-$F$2,(IF(MOD(D102,1)&gt;$F$1,$C$1)))))))))))-IF((OR(WEEKDAY(IF(E102="",TODAY(),E102))=1,WEEKDAY(IF(E102="",TODAY(),E102))=7)),0,(IF(MOD(IF(E102="",TODAY(),E102),1)&lt;$E$1,$C$1,(IF(AND($E$1&lt;MOD(IF(E102="",TODAY(),E102),1),MOD(IF(E102="",TODAY(),E102),1)&lt;$E$2),$F$1-$F$2+$E$2-MOD(IF(E102="",TODAY(),E102),1),(IF(AND($E$2&lt;MOD(IF(E102="",TODAY(),E102),1),MOD(IF(E102="",TODAY(),E102),1)&lt;$F$2),$F$1-$F$2,(IF(AND($F$2&lt;MOD(IF(E102="",TODAY(),E102),1),MOD(IF(E102="",TODAY(),E102),1)&lt;$F$1),$F$1-MOD(IF(E102="",TODAY(),E102),1),(IF(MOD(IF(E102="",TODAY(),E102),1)&gt;$F$1,0)))))))))))</f>
        <v>0.35753472222616745</v>
      </c>
      <c r="I102" s="1">
        <f ca="1">C102-(IF(F102&lt;$E$1,0,(IF(AND($E$1&lt;F102,F102&lt;$E$2),F102-$E$1,(IF(AND($E$2&lt;F102,F102&lt;$F$2),$E$2-$E$1,(IF(AND($F$2&lt;F102,F102&lt;$F$1),$E$2-$E$1+F102-$F$2,(IF(F102&gt;$F$1,$C$1))))))))))-(IF(G102&lt;$E$1,$C$1,(IF(AND($E$1&lt;G102,G102&lt;$E$2),$F$1-$F$2+$E$2-G102,(IF(AND($E$2&lt;G102,G102&lt;$F$2),$F$1-$F$2,(IF(AND($F$2&lt;G102,G102&lt;$F$1),$F$1-G102,(IF(G102&gt;$F$1,0))))))))))</f>
        <v>0.35753472222616745</v>
      </c>
      <c r="J102" s="13">
        <f>WEEKDAY(D102,2)</f>
        <v>4</v>
      </c>
      <c r="K102" s="13">
        <f>WEEKDAY(E102,2)</f>
        <v>5</v>
      </c>
      <c r="M102" s="37">
        <f>(WEEKDAY(D102,2)&lt;6)*($E$2-MAX(MIN(MOD(D102,1),$E$2),$E$1)+$F$1-MAX(MIN(MOD(D102,1),$F$1),$F$2))+(WEEKDAY(E102,2)&lt;6)*(MAX(MIN(MOD(E102,1),$E$2),$E$1)-$E$1+MAX(MIN(MOD(E102,1),$F$1),$F$2)-$F$2)+(NETWORKDAYS(WORKDAY(D102+1,-1),WORKDAY(E102-1,1))-2)*$C$1</f>
        <v>0.35753472222616733</v>
      </c>
      <c r="N102" s="9">
        <f>(WEEKDAY(D102,2)&lt;6)*($E$2-MAX(MIN(MOD(D102,1),$E$2),$E$1)+$F$1-MAX(MIN(MOD(D102,1),$F$1),$F$2))+(WEEKDAY(E102,2)&lt;6)*(MAX(MIN(MOD(E102,1),$E$2),$E$1)-$E$1+MAX(MIN(MOD(E102,1),$F$1),$F$2)-$F$2)+(NETWORKDAYS(D102,E102)-2)*$C$1</f>
        <v>0.35753472222616733</v>
      </c>
      <c r="O102" s="43" t="str">
        <f t="shared" si="1"/>
        <v>Одинаковы</v>
      </c>
    </row>
    <row r="103" spans="1:15">
      <c r="A103" s="1">
        <v>1.0252777777786832</v>
      </c>
      <c r="B103" s="7">
        <f ca="1">NETWORKDAYS(D103,IF(E103="",TODAY(),E103))</f>
        <v>2</v>
      </c>
      <c r="C103" s="4">
        <f ca="1">$C$1*B103</f>
        <v>0.66666666666666663</v>
      </c>
      <c r="D103" s="6">
        <v>41109.67695601852</v>
      </c>
      <c r="E103" s="6">
        <v>41110.702233796299</v>
      </c>
      <c r="F103" s="9">
        <f>MOD(D103,1)</f>
        <v>0.67695601852028631</v>
      </c>
      <c r="G103" s="9">
        <f>MOD(E103,1)</f>
        <v>0.70223379629896954</v>
      </c>
      <c r="H103" s="1">
        <f ca="1">C103-IF((OR(WEEKDAY(D103)=1,WEEKDAY(D103)=7)),0,(IF(MOD(D103,1)&lt;$E$1,0,(IF(AND($E$1&lt;MOD(D103,1),MOD(D103,1)&lt;$E$2),MOD(D103,1)-$E$1,(IF(AND($E$2&lt;MOD(D103,1),MOD(D103,1)&lt;$F$2),$E$2-$E$1,(IF(AND($F$2&lt;MOD(D103,1),MOD(D103,1)&lt;$F$1),$E$2-$E$1+MOD(D103,1)-$F$2,(IF(MOD(D103,1)&gt;$F$1,$C$1)))))))))))-IF((OR(WEEKDAY(IF(E103="",TODAY(),E103))=1,WEEKDAY(IF(E103="",TODAY(),E103))=7)),0,(IF(MOD(IF(E103="",TODAY(),E103),1)&lt;$E$1,$C$1,(IF(AND($E$1&lt;MOD(IF(E103="",TODAY(),E103),1),MOD(IF(E103="",TODAY(),E103),1)&lt;$E$2),$F$1-$F$2+$E$2-MOD(IF(E103="",TODAY(),E103),1),(IF(AND($E$2&lt;MOD(IF(E103="",TODAY(),E103),1),MOD(IF(E103="",TODAY(),E103),1)&lt;$F$2),$F$1-$F$2,(IF(AND($F$2&lt;MOD(IF(E103="",TODAY(),E103),1),MOD(IF(E103="",TODAY(),E103),1)&lt;$F$1),$F$1-MOD(IF(E103="",TODAY(),E103),1),(IF(MOD(IF(E103="",TODAY(),E103),1)&gt;$F$1,0)))))))))))</f>
        <v>0.3586111111120166</v>
      </c>
      <c r="I103" s="1">
        <f ca="1">C103-(IF(F103&lt;$E$1,0,(IF(AND($E$1&lt;F103,F103&lt;$E$2),F103-$E$1,(IF(AND($E$2&lt;F103,F103&lt;$F$2),$E$2-$E$1,(IF(AND($F$2&lt;F103,F103&lt;$F$1),$E$2-$E$1+F103-$F$2,(IF(F103&gt;$F$1,$C$1))))))))))-(IF(G103&lt;$E$1,$C$1,(IF(AND($E$1&lt;G103,G103&lt;$E$2),$F$1-$F$2+$E$2-G103,(IF(AND($E$2&lt;G103,G103&lt;$F$2),$F$1-$F$2,(IF(AND($F$2&lt;G103,G103&lt;$F$1),$F$1-G103,(IF(G103&gt;$F$1,0))))))))))</f>
        <v>0.3586111111120166</v>
      </c>
      <c r="J103" s="13">
        <f>WEEKDAY(D103,2)</f>
        <v>4</v>
      </c>
      <c r="K103" s="13">
        <f>WEEKDAY(E103,2)</f>
        <v>5</v>
      </c>
      <c r="M103" s="37">
        <f>(WEEKDAY(D103,2)&lt;6)*($E$2-MAX(MIN(MOD(D103,1),$E$2),$E$1)+$F$1-MAX(MIN(MOD(D103,1),$F$1),$F$2))+(WEEKDAY(E103,2)&lt;6)*(MAX(MIN(MOD(E103,1),$E$2),$E$1)-$E$1+MAX(MIN(MOD(E103,1),$F$1),$F$2)-$F$2)+(NETWORKDAYS(WORKDAY(D103+1,-1),WORKDAY(E103-1,1))-2)*$C$1</f>
        <v>0.35861111111201649</v>
      </c>
      <c r="N103" s="9">
        <f>(WEEKDAY(D103,2)&lt;6)*($E$2-MAX(MIN(MOD(D103,1),$E$2),$E$1)+$F$1-MAX(MIN(MOD(D103,1),$F$1),$F$2))+(WEEKDAY(E103,2)&lt;6)*(MAX(MIN(MOD(E103,1),$E$2),$E$1)-$E$1+MAX(MIN(MOD(E103,1),$F$1),$F$2)-$F$2)+(NETWORKDAYS(D103,E103)-2)*$C$1</f>
        <v>0.35861111111201649</v>
      </c>
      <c r="O103" s="43" t="str">
        <f t="shared" si="1"/>
        <v>Одинаковы</v>
      </c>
    </row>
    <row r="104" spans="1:15">
      <c r="A104" s="1">
        <v>1.0311574074075907</v>
      </c>
      <c r="B104" s="7">
        <f ca="1">NETWORKDAYS(D104,IF(E104="",TODAY(),E104))</f>
        <v>2</v>
      </c>
      <c r="C104" s="4">
        <f ca="1">$C$1*B104</f>
        <v>0.66666666666666663</v>
      </c>
      <c r="D104" s="6">
        <v>41109.689895833333</v>
      </c>
      <c r="E104" s="6">
        <v>41110.721053240741</v>
      </c>
      <c r="F104" s="9">
        <f>MOD(D104,1)</f>
        <v>0.68989583333313931</v>
      </c>
      <c r="G104" s="9">
        <f>MOD(E104,1)</f>
        <v>0.72105324074072996</v>
      </c>
      <c r="H104" s="1">
        <f ca="1">C104-IF((OR(WEEKDAY(D104)=1,WEEKDAY(D104)=7)),0,(IF(MOD(D104,1)&lt;$E$1,0,(IF(AND($E$1&lt;MOD(D104,1),MOD(D104,1)&lt;$E$2),MOD(D104,1)-$E$1,(IF(AND($E$2&lt;MOD(D104,1),MOD(D104,1)&lt;$F$2),$E$2-$E$1,(IF(AND($F$2&lt;MOD(D104,1),MOD(D104,1)&lt;$F$1),$E$2-$E$1+MOD(D104,1)-$F$2,(IF(MOD(D104,1)&gt;$F$1,$C$1)))))))))))-IF((OR(WEEKDAY(IF(E104="",TODAY(),E104))=1,WEEKDAY(IF(E104="",TODAY(),E104))=7)),0,(IF(MOD(IF(E104="",TODAY(),E104),1)&lt;$E$1,$C$1,(IF(AND($E$1&lt;MOD(IF(E104="",TODAY(),E104),1),MOD(IF(E104="",TODAY(),E104),1)&lt;$E$2),$F$1-$F$2+$E$2-MOD(IF(E104="",TODAY(),E104),1),(IF(AND($E$2&lt;MOD(IF(E104="",TODAY(),E104),1),MOD(IF(E104="",TODAY(),E104),1)&lt;$F$2),$F$1-$F$2,(IF(AND($F$2&lt;MOD(IF(E104="",TODAY(),E104),1),MOD(IF(E104="",TODAY(),E104),1)&lt;$F$1),$F$1-MOD(IF(E104="",TODAY(),E104),1),(IF(MOD(IF(E104="",TODAY(),E104),1)&gt;$F$1,0)))))))))))</f>
        <v>0.36449074074092402</v>
      </c>
      <c r="I104" s="1">
        <f ca="1">C104-(IF(F104&lt;$E$1,0,(IF(AND($E$1&lt;F104,F104&lt;$E$2),F104-$E$1,(IF(AND($E$2&lt;F104,F104&lt;$F$2),$E$2-$E$1,(IF(AND($F$2&lt;F104,F104&lt;$F$1),$E$2-$E$1+F104-$F$2,(IF(F104&gt;$F$1,$C$1))))))))))-(IF(G104&lt;$E$1,$C$1,(IF(AND($E$1&lt;G104,G104&lt;$E$2),$F$1-$F$2+$E$2-G104,(IF(AND($E$2&lt;G104,G104&lt;$F$2),$F$1-$F$2,(IF(AND($F$2&lt;G104,G104&lt;$F$1),$F$1-G104,(IF(G104&gt;$F$1,0))))))))))</f>
        <v>0.36449074074092402</v>
      </c>
      <c r="J104" s="13">
        <f>WEEKDAY(D104,2)</f>
        <v>4</v>
      </c>
      <c r="K104" s="13">
        <f>WEEKDAY(E104,2)</f>
        <v>5</v>
      </c>
      <c r="M104" s="37">
        <f>(WEEKDAY(D104,2)&lt;6)*($E$2-MAX(MIN(MOD(D104,1),$E$2),$E$1)+$F$1-MAX(MIN(MOD(D104,1),$F$1),$F$2))+(WEEKDAY(E104,2)&lt;6)*(MAX(MIN(MOD(E104,1),$E$2),$E$1)-$E$1+MAX(MIN(MOD(E104,1),$F$1),$F$2)-$F$2)+(NETWORKDAYS(WORKDAY(D104+1,-1),WORKDAY(E104-1,1))-2)*$C$1</f>
        <v>0.36449074074092391</v>
      </c>
      <c r="N104" s="9">
        <f>(WEEKDAY(D104,2)&lt;6)*($E$2-MAX(MIN(MOD(D104,1),$E$2),$E$1)+$F$1-MAX(MIN(MOD(D104,1),$F$1),$F$2))+(WEEKDAY(E104,2)&lt;6)*(MAX(MIN(MOD(E104,1),$E$2),$E$1)-$E$1+MAX(MIN(MOD(E104,1),$F$1),$F$2)-$F$2)+(NETWORKDAYS(D104,E104)-2)*$C$1</f>
        <v>0.36449074074092391</v>
      </c>
      <c r="O104" s="43" t="str">
        <f t="shared" si="1"/>
        <v>Одинаковы</v>
      </c>
    </row>
    <row r="105" spans="1:15">
      <c r="A105" s="1">
        <v>1.0471412037077243</v>
      </c>
      <c r="B105" s="7">
        <f ca="1">NETWORKDAYS(D105,IF(E105="",TODAY(),E105))</f>
        <v>2</v>
      </c>
      <c r="C105" s="4">
        <f ca="1">$C$1*B105</f>
        <v>0.66666666666666663</v>
      </c>
      <c r="D105" s="6">
        <v>41101.619201388887</v>
      </c>
      <c r="E105" s="6">
        <v>41102.666342592594</v>
      </c>
      <c r="F105" s="9">
        <f>MOD(D105,1)</f>
        <v>0.61920138888672227</v>
      </c>
      <c r="G105" s="9">
        <f>MOD(E105,1)</f>
        <v>0.66634259259444661</v>
      </c>
      <c r="H105" s="1">
        <f ca="1">C105-IF((OR(WEEKDAY(D105)=1,WEEKDAY(D105)=7)),0,(IF(MOD(D105,1)&lt;$E$1,0,(IF(AND($E$1&lt;MOD(D105,1),MOD(D105,1)&lt;$E$2),MOD(D105,1)-$E$1,(IF(AND($E$2&lt;MOD(D105,1),MOD(D105,1)&lt;$F$2),$E$2-$E$1,(IF(AND($F$2&lt;MOD(D105,1),MOD(D105,1)&lt;$F$1),$E$2-$E$1+MOD(D105,1)-$F$2,(IF(MOD(D105,1)&gt;$F$1,$C$1)))))))))))-IF((OR(WEEKDAY(IF(E105="",TODAY(),E105))=1,WEEKDAY(IF(E105="",TODAY(),E105))=7)),0,(IF(MOD(IF(E105="",TODAY(),E105),1)&lt;$E$1,$C$1,(IF(AND($E$1&lt;MOD(IF(E105="",TODAY(),E105),1),MOD(IF(E105="",TODAY(),E105),1)&lt;$E$2),$F$1-$F$2+$E$2-MOD(IF(E105="",TODAY(),E105),1),(IF(AND($E$2&lt;MOD(IF(E105="",TODAY(),E105),1),MOD(IF(E105="",TODAY(),E105),1)&lt;$F$2),$F$1-$F$2,(IF(AND($F$2&lt;MOD(IF(E105="",TODAY(),E105),1),MOD(IF(E105="",TODAY(),E105),1)&lt;$F$1),$F$1-MOD(IF(E105="",TODAY(),E105),1),(IF(MOD(IF(E105="",TODAY(),E105),1)&gt;$F$1,0)))))))))))</f>
        <v>0.38047453704105771</v>
      </c>
      <c r="I105" s="1">
        <f ca="1">C105-(IF(F105&lt;$E$1,0,(IF(AND($E$1&lt;F105,F105&lt;$E$2),F105-$E$1,(IF(AND($E$2&lt;F105,F105&lt;$F$2),$E$2-$E$1,(IF(AND($F$2&lt;F105,F105&lt;$F$1),$E$2-$E$1+F105-$F$2,(IF(F105&gt;$F$1,$C$1))))))))))-(IF(G105&lt;$E$1,$C$1,(IF(AND($E$1&lt;G105,G105&lt;$E$2),$F$1-$F$2+$E$2-G105,(IF(AND($E$2&lt;G105,G105&lt;$F$2),$F$1-$F$2,(IF(AND($F$2&lt;G105,G105&lt;$F$1),$F$1-G105,(IF(G105&gt;$F$1,0))))))))))</f>
        <v>0.38047453704105771</v>
      </c>
      <c r="J105" s="13">
        <f>WEEKDAY(D105,2)</f>
        <v>3</v>
      </c>
      <c r="K105" s="13">
        <f>WEEKDAY(E105,2)</f>
        <v>4</v>
      </c>
      <c r="M105" s="37">
        <f>(WEEKDAY(D105,2)&lt;6)*($E$2-MAX(MIN(MOD(D105,1),$E$2),$E$1)+$F$1-MAX(MIN(MOD(D105,1),$F$1),$F$2))+(WEEKDAY(E105,2)&lt;6)*(MAX(MIN(MOD(E105,1),$E$2),$E$1)-$E$1+MAX(MIN(MOD(E105,1),$F$1),$F$2)-$F$2)+(NETWORKDAYS(WORKDAY(D105+1,-1),WORKDAY(E105-1,1))-2)*$C$1</f>
        <v>0.3804745370410576</v>
      </c>
      <c r="N105" s="9">
        <f>(WEEKDAY(D105,2)&lt;6)*($E$2-MAX(MIN(MOD(D105,1),$E$2),$E$1)+$F$1-MAX(MIN(MOD(D105,1),$F$1),$F$2))+(WEEKDAY(E105,2)&lt;6)*(MAX(MIN(MOD(E105,1),$E$2),$E$1)-$E$1+MAX(MIN(MOD(E105,1),$F$1),$F$2)-$F$2)+(NETWORKDAYS(D105,E105)-2)*$C$1</f>
        <v>0.3804745370410576</v>
      </c>
      <c r="O105" s="43" t="str">
        <f t="shared" si="1"/>
        <v>Одинаковы</v>
      </c>
    </row>
    <row r="106" spans="1:15">
      <c r="A106" s="1">
        <v>1.0488657407404389</v>
      </c>
      <c r="B106" s="7">
        <f ca="1">NETWORKDAYS(D106,IF(E106="",TODAY(),E106))</f>
        <v>2</v>
      </c>
      <c r="C106" s="4">
        <f ca="1">$C$1*B106</f>
        <v>0.66666666666666663</v>
      </c>
      <c r="D106" s="6">
        <v>41106.507870370369</v>
      </c>
      <c r="E106" s="6">
        <v>41107.55673611111</v>
      </c>
      <c r="F106" s="9">
        <f>MOD(D106,1)</f>
        <v>0.50787037036934635</v>
      </c>
      <c r="G106" s="9">
        <f>MOD(E106,1)</f>
        <v>0.55673611110978527</v>
      </c>
      <c r="H106" s="1">
        <f ca="1">C106-IF((OR(WEEKDAY(D106)=1,WEEKDAY(D106)=7)),0,(IF(MOD(D106,1)&lt;$E$1,0,(IF(AND($E$1&lt;MOD(D106,1),MOD(D106,1)&lt;$E$2),MOD(D106,1)-$E$1,(IF(AND($E$2&lt;MOD(D106,1),MOD(D106,1)&lt;$F$2),$E$2-$E$1,(IF(AND($F$2&lt;MOD(D106,1),MOD(D106,1)&lt;$F$1),$E$2-$E$1+MOD(D106,1)-$F$2,(IF(MOD(D106,1)&gt;$F$1,$C$1)))))))))))-IF((OR(WEEKDAY(IF(E106="",TODAY(),E106))=1,WEEKDAY(IF(E106="",TODAY(),E106))=7)),0,(IF(MOD(IF(E106="",TODAY(),E106),1)&lt;$E$1,$C$1,(IF(AND($E$1&lt;MOD(IF(E106="",TODAY(),E106),1),MOD(IF(E106="",TODAY(),E106),1)&lt;$E$2),$F$1-$F$2+$E$2-MOD(IF(E106="",TODAY(),E106),1),(IF(AND($E$2&lt;MOD(IF(E106="",TODAY(),E106),1),MOD(IF(E106="",TODAY(),E106),1)&lt;$F$2),$F$1-$F$2,(IF(AND($F$2&lt;MOD(IF(E106="",TODAY(),E106),1),MOD(IF(E106="",TODAY(),E106),1)&lt;$F$1),$F$1-MOD(IF(E106="",TODAY(),E106),1),(IF(MOD(IF(E106="",TODAY(),E106),1)&gt;$F$1,0)))))))))))</f>
        <v>0.3484027777764519</v>
      </c>
      <c r="I106" s="1">
        <f ca="1">C106-(IF(F106&lt;$E$1,0,(IF(AND($E$1&lt;F106,F106&lt;$E$2),F106-$E$1,(IF(AND($E$2&lt;F106,F106&lt;$F$2),$E$2-$E$1,(IF(AND($F$2&lt;F106,F106&lt;$F$1),$E$2-$E$1+F106-$F$2,(IF(F106&gt;$F$1,$C$1))))))))))-(IF(G106&lt;$E$1,$C$1,(IF(AND($E$1&lt;G106,G106&lt;$E$2),$F$1-$F$2+$E$2-G106,(IF(AND($E$2&lt;G106,G106&lt;$F$2),$F$1-$F$2,(IF(AND($F$2&lt;G106,G106&lt;$F$1),$F$1-G106,(IF(G106&gt;$F$1,0))))))))))</f>
        <v>0.3484027777764519</v>
      </c>
      <c r="J106" s="13">
        <f>WEEKDAY(D106,2)</f>
        <v>1</v>
      </c>
      <c r="K106" s="13">
        <f>WEEKDAY(E106,2)</f>
        <v>2</v>
      </c>
      <c r="M106" s="37">
        <f>(WEEKDAY(D106,2)&lt;6)*($E$2-MAX(MIN(MOD(D106,1),$E$2),$E$1)+$F$1-MAX(MIN(MOD(D106,1),$F$1),$F$2))+(WEEKDAY(E106,2)&lt;6)*(MAX(MIN(MOD(E106,1),$E$2),$E$1)-$E$1+MAX(MIN(MOD(E106,1),$F$1),$F$2)-$F$2)+(NETWORKDAYS(WORKDAY(D106+1,-1),WORKDAY(E106-1,1))-2)*$C$1</f>
        <v>0.3484027777764519</v>
      </c>
      <c r="N106" s="9">
        <f>(WEEKDAY(D106,2)&lt;6)*($E$2-MAX(MIN(MOD(D106,1),$E$2),$E$1)+$F$1-MAX(MIN(MOD(D106,1),$F$1),$F$2))+(WEEKDAY(E106,2)&lt;6)*(MAX(MIN(MOD(E106,1),$E$2),$E$1)-$E$1+MAX(MIN(MOD(E106,1),$F$1),$F$2)-$F$2)+(NETWORKDAYS(D106,E106)-2)*$C$1</f>
        <v>0.3484027777764519</v>
      </c>
      <c r="O106" s="43" t="str">
        <f t="shared" si="1"/>
        <v>Одинаковы</v>
      </c>
    </row>
    <row r="107" spans="1:15">
      <c r="A107" s="1">
        <v>1.1113310185173759</v>
      </c>
      <c r="B107" s="7">
        <f ca="1">NETWORKDAYS(D107,IF(E107="",TODAY(),E107))</f>
        <v>2</v>
      </c>
      <c r="C107" s="4">
        <f ca="1">$C$1*B107</f>
        <v>0.66666666666666663</v>
      </c>
      <c r="D107" s="6">
        <v>41102.348043981481</v>
      </c>
      <c r="E107" s="6">
        <v>41103.459374999999</v>
      </c>
      <c r="F107" s="9">
        <f>MOD(D107,1)</f>
        <v>0.34804398148116888</v>
      </c>
      <c r="G107" s="9">
        <f>MOD(E107,1)</f>
        <v>0.45937499999854481</v>
      </c>
      <c r="H107" s="1">
        <f ca="1">C107-IF((OR(WEEKDAY(D107)=1,WEEKDAY(D107)=7)),0,(IF(MOD(D107,1)&lt;$E$1,0,(IF(AND($E$1&lt;MOD(D107,1),MOD(D107,1)&lt;$E$2),MOD(D107,1)-$E$1,(IF(AND($E$2&lt;MOD(D107,1),MOD(D107,1)&lt;$F$2),$E$2-$E$1,(IF(AND($F$2&lt;MOD(D107,1),MOD(D107,1)&lt;$F$1),$E$2-$E$1+MOD(D107,1)-$F$2,(IF(MOD(D107,1)&gt;$F$1,$C$1)))))))))))-IF((OR(WEEKDAY(IF(E107="",TODAY(),E107))=1,WEEKDAY(IF(E107="",TODAY(),E107))=7)),0,(IF(MOD(IF(E107="",TODAY(),E107),1)&lt;$E$1,$C$1,(IF(AND($E$1&lt;MOD(IF(E107="",TODAY(),E107),1),MOD(IF(E107="",TODAY(),E107),1)&lt;$E$2),$F$1-$F$2+$E$2-MOD(IF(E107="",TODAY(),E107),1),(IF(AND($E$2&lt;MOD(IF(E107="",TODAY(),E107),1),MOD(IF(E107="",TODAY(),E107),1)&lt;$F$2),$F$1-$F$2,(IF(AND($F$2&lt;MOD(IF(E107="",TODAY(),E107),1),MOD(IF(E107="",TODAY(),E107),1)&lt;$F$1),$F$1-MOD(IF(E107="",TODAY(),E107),1),(IF(MOD(IF(E107="",TODAY(),E107),1)&gt;$F$1,0)))))))))))</f>
        <v>0.43854166666521144</v>
      </c>
      <c r="I107" s="1">
        <f ca="1">C107-(IF(F107&lt;$E$1,0,(IF(AND($E$1&lt;F107,F107&lt;$E$2),F107-$E$1,(IF(AND($E$2&lt;F107,F107&lt;$F$2),$E$2-$E$1,(IF(AND($F$2&lt;F107,F107&lt;$F$1),$E$2-$E$1+F107-$F$2,(IF(F107&gt;$F$1,$C$1))))))))))-(IF(G107&lt;$E$1,$C$1,(IF(AND($E$1&lt;G107,G107&lt;$E$2),$F$1-$F$2+$E$2-G107,(IF(AND($E$2&lt;G107,G107&lt;$F$2),$F$1-$F$2,(IF(AND($F$2&lt;G107,G107&lt;$F$1),$F$1-G107,(IF(G107&gt;$F$1,0))))))))))</f>
        <v>0.43854166666521144</v>
      </c>
      <c r="J107" s="13">
        <f>WEEKDAY(D107,2)</f>
        <v>4</v>
      </c>
      <c r="K107" s="13">
        <f>WEEKDAY(E107,2)</f>
        <v>5</v>
      </c>
      <c r="M107" s="37">
        <f>(WEEKDAY(D107,2)&lt;6)*($E$2-MAX(MIN(MOD(D107,1),$E$2),$E$1)+$F$1-MAX(MIN(MOD(D107,1),$F$1),$F$2))+(WEEKDAY(E107,2)&lt;6)*(MAX(MIN(MOD(E107,1),$E$2),$E$1)-$E$1+MAX(MIN(MOD(E107,1),$F$1),$F$2)-$F$2)+(NETWORKDAYS(WORKDAY(D107+1,-1),WORKDAY(E107-1,1))-2)*$C$1</f>
        <v>0.43854166666521155</v>
      </c>
      <c r="N107" s="9">
        <f>(WEEKDAY(D107,2)&lt;6)*($E$2-MAX(MIN(MOD(D107,1),$E$2),$E$1)+$F$1-MAX(MIN(MOD(D107,1),$F$1),$F$2))+(WEEKDAY(E107,2)&lt;6)*(MAX(MIN(MOD(E107,1),$E$2),$E$1)-$E$1+MAX(MIN(MOD(E107,1),$F$1),$F$2)-$F$2)+(NETWORKDAYS(D107,E107)-2)*$C$1</f>
        <v>0.43854166666521155</v>
      </c>
      <c r="O107" s="43" t="str">
        <f t="shared" si="1"/>
        <v>Одинаковы</v>
      </c>
    </row>
    <row r="108" spans="1:15">
      <c r="A108" s="1">
        <v>1.1541435185208684</v>
      </c>
      <c r="B108" s="7">
        <f ca="1">NETWORKDAYS(D108,IF(E108="",TODAY(),E108))</f>
        <v>2</v>
      </c>
      <c r="C108" s="4">
        <f ca="1">$C$1*B108</f>
        <v>0.66666666666666663</v>
      </c>
      <c r="D108" s="6">
        <v>41102.574074074073</v>
      </c>
      <c r="E108" s="6">
        <v>41103.728217592594</v>
      </c>
      <c r="F108" s="9">
        <f>MOD(D108,1)</f>
        <v>0.57407407407299615</v>
      </c>
      <c r="G108" s="9">
        <f>MOD(E108,1)</f>
        <v>0.72821759259386454</v>
      </c>
      <c r="H108" s="1">
        <f ca="1">C108-IF((OR(WEEKDAY(D108)=1,WEEKDAY(D108)=7)),0,(IF(MOD(D108,1)&lt;$E$1,0,(IF(AND($E$1&lt;MOD(D108,1),MOD(D108,1)&lt;$E$2),MOD(D108,1)-$E$1,(IF(AND($E$2&lt;MOD(D108,1),MOD(D108,1)&lt;$F$2),$E$2-$E$1,(IF(AND($F$2&lt;MOD(D108,1),MOD(D108,1)&lt;$F$1),$E$2-$E$1+MOD(D108,1)-$F$2,(IF(MOD(D108,1)&gt;$F$1,$C$1)))))))))))-IF((OR(WEEKDAY(IF(E108="",TODAY(),E108))=1,WEEKDAY(IF(E108="",TODAY(),E108))=7)),0,(IF(MOD(IF(E108="",TODAY(),E108),1)&lt;$E$1,$C$1,(IF(AND($E$1&lt;MOD(IF(E108="",TODAY(),E108),1),MOD(IF(E108="",TODAY(),E108),1)&lt;$E$2),$F$1-$F$2+$E$2-MOD(IF(E108="",TODAY(),E108),1),(IF(AND($E$2&lt;MOD(IF(E108="",TODAY(),E108),1),MOD(IF(E108="",TODAY(),E108),1)&lt;$F$2),$F$1-$F$2,(IF(AND($F$2&lt;MOD(IF(E108="",TODAY(),E108),1),MOD(IF(E108="",TODAY(),E108),1)&lt;$F$1),$F$1-MOD(IF(E108="",TODAY(),E108),1),(IF(MOD(IF(E108="",TODAY(),E108),1)&gt;$F$1,0)))))))))))</f>
        <v>0.48747685185420175</v>
      </c>
      <c r="I108" s="1">
        <f ca="1">C108-(IF(F108&lt;$E$1,0,(IF(AND($E$1&lt;F108,F108&lt;$E$2),F108-$E$1,(IF(AND($E$2&lt;F108,F108&lt;$F$2),$E$2-$E$1,(IF(AND($F$2&lt;F108,F108&lt;$F$1),$E$2-$E$1+F108-$F$2,(IF(F108&gt;$F$1,$C$1))))))))))-(IF(G108&lt;$E$1,$C$1,(IF(AND($E$1&lt;G108,G108&lt;$E$2),$F$1-$F$2+$E$2-G108,(IF(AND($E$2&lt;G108,G108&lt;$F$2),$F$1-$F$2,(IF(AND($F$2&lt;G108,G108&lt;$F$1),$F$1-G108,(IF(G108&gt;$F$1,0))))))))))</f>
        <v>0.48747685185420175</v>
      </c>
      <c r="J108" s="13">
        <f>WEEKDAY(D108,2)</f>
        <v>4</v>
      </c>
      <c r="K108" s="13">
        <f>WEEKDAY(E108,2)</f>
        <v>5</v>
      </c>
      <c r="M108" s="37">
        <f>(WEEKDAY(D108,2)&lt;6)*($E$2-MAX(MIN(MOD(D108,1),$E$2),$E$1)+$F$1-MAX(MIN(MOD(D108,1),$F$1),$F$2))+(WEEKDAY(E108,2)&lt;6)*(MAX(MIN(MOD(E108,1),$E$2),$E$1)-$E$1+MAX(MIN(MOD(E108,1),$F$1),$F$2)-$F$2)+(NETWORKDAYS(WORKDAY(D108+1,-1),WORKDAY(E108-1,1))-2)*$C$1</f>
        <v>0.48747685185420164</v>
      </c>
      <c r="N108" s="9">
        <f>(WEEKDAY(D108,2)&lt;6)*($E$2-MAX(MIN(MOD(D108,1),$E$2),$E$1)+$F$1-MAX(MIN(MOD(D108,1),$F$1),$F$2))+(WEEKDAY(E108,2)&lt;6)*(MAX(MIN(MOD(E108,1),$E$2),$E$1)-$E$1+MAX(MIN(MOD(E108,1),$F$1),$F$2)-$F$2)+(NETWORKDAYS(D108,E108)-2)*$C$1</f>
        <v>0.48747685185420164</v>
      </c>
      <c r="O108" s="43" t="str">
        <f t="shared" si="1"/>
        <v>Одинаковы</v>
      </c>
    </row>
    <row r="109" spans="1:15">
      <c r="A109" s="1">
        <v>1.1583449074096279</v>
      </c>
      <c r="B109" s="7">
        <f ca="1">NETWORKDAYS(D109,IF(E109="",TODAY(),E109))</f>
        <v>2</v>
      </c>
      <c r="C109" s="4">
        <f ca="1">$C$1*B109</f>
        <v>0.66666666666666663</v>
      </c>
      <c r="D109" s="6">
        <v>41115.547592592593</v>
      </c>
      <c r="E109" s="6">
        <v>41116.705937500003</v>
      </c>
      <c r="F109" s="9">
        <f>MOD(D109,1)</f>
        <v>0.54759259259299142</v>
      </c>
      <c r="G109" s="9">
        <f>MOD(E109,1)</f>
        <v>0.70593750000261934</v>
      </c>
      <c r="H109" s="1">
        <f ca="1">C109-IF((OR(WEEKDAY(D109)=1,WEEKDAY(D109)=7)),0,(IF(MOD(D109,1)&lt;$E$1,0,(IF(AND($E$1&lt;MOD(D109,1),MOD(D109,1)&lt;$E$2),MOD(D109,1)-$E$1,(IF(AND($E$2&lt;MOD(D109,1),MOD(D109,1)&lt;$F$2),$E$2-$E$1,(IF(AND($F$2&lt;MOD(D109,1),MOD(D109,1)&lt;$F$1),$E$2-$E$1+MOD(D109,1)-$F$2,(IF(MOD(D109,1)&gt;$F$1,$C$1)))))))))))-IF((OR(WEEKDAY(IF(E109="",TODAY(),E109))=1,WEEKDAY(IF(E109="",TODAY(),E109))=7)),0,(IF(MOD(IF(E109="",TODAY(),E109),1)&lt;$E$1,$C$1,(IF(AND($E$1&lt;MOD(IF(E109="",TODAY(),E109),1),MOD(IF(E109="",TODAY(),E109),1)&lt;$E$2),$F$1-$F$2+$E$2-MOD(IF(E109="",TODAY(),E109),1),(IF(AND($E$2&lt;MOD(IF(E109="",TODAY(),E109),1),MOD(IF(E109="",TODAY(),E109),1)&lt;$F$2),$F$1-$F$2,(IF(AND($F$2&lt;MOD(IF(E109="",TODAY(),E109),1),MOD(IF(E109="",TODAY(),E109),1)&lt;$F$1),$F$1-MOD(IF(E109="",TODAY(),E109),1),(IF(MOD(IF(E109="",TODAY(),E109),1)&gt;$F$1,0)))))))))))</f>
        <v>0.49167824074296129</v>
      </c>
      <c r="I109" s="1">
        <f ca="1">C109-(IF(F109&lt;$E$1,0,(IF(AND($E$1&lt;F109,F109&lt;$E$2),F109-$E$1,(IF(AND($E$2&lt;F109,F109&lt;$F$2),$E$2-$E$1,(IF(AND($F$2&lt;F109,F109&lt;$F$1),$E$2-$E$1+F109-$F$2,(IF(F109&gt;$F$1,$C$1))))))))))-(IF(G109&lt;$E$1,$C$1,(IF(AND($E$1&lt;G109,G109&lt;$E$2),$F$1-$F$2+$E$2-G109,(IF(AND($E$2&lt;G109,G109&lt;$F$2),$F$1-$F$2,(IF(AND($F$2&lt;G109,G109&lt;$F$1),$F$1-G109,(IF(G109&gt;$F$1,0))))))))))</f>
        <v>0.49167824074296129</v>
      </c>
      <c r="J109" s="13">
        <f>WEEKDAY(D109,2)</f>
        <v>3</v>
      </c>
      <c r="K109" s="13">
        <f>WEEKDAY(E109,2)</f>
        <v>4</v>
      </c>
      <c r="M109" s="37">
        <f>(WEEKDAY(D109,2)&lt;6)*($E$2-MAX(MIN(MOD(D109,1),$E$2),$E$1)+$F$1-MAX(MIN(MOD(D109,1),$F$1),$F$2))+(WEEKDAY(E109,2)&lt;6)*(MAX(MIN(MOD(E109,1),$E$2),$E$1)-$E$1+MAX(MIN(MOD(E109,1),$F$1),$F$2)-$F$2)+(NETWORKDAYS(WORKDAY(D109+1,-1),WORKDAY(E109-1,1))-2)*$C$1</f>
        <v>0.49167824074296118</v>
      </c>
      <c r="N109" s="9">
        <f>(WEEKDAY(D109,2)&lt;6)*($E$2-MAX(MIN(MOD(D109,1),$E$2),$E$1)+$F$1-MAX(MIN(MOD(D109,1),$F$1),$F$2))+(WEEKDAY(E109,2)&lt;6)*(MAX(MIN(MOD(E109,1),$E$2),$E$1)-$E$1+MAX(MIN(MOD(E109,1),$F$1),$F$2)-$F$2)+(NETWORKDAYS(D109,E109)-2)*$C$1</f>
        <v>0.49167824074296118</v>
      </c>
      <c r="O109" s="43" t="str">
        <f t="shared" si="1"/>
        <v>Одинаковы</v>
      </c>
    </row>
    <row r="110" spans="1:15">
      <c r="A110" s="1">
        <v>1.1697569444440887</v>
      </c>
      <c r="B110" s="7">
        <f ca="1">NETWORKDAYS(D110,IF(E110="",TODAY(),E110))</f>
        <v>2</v>
      </c>
      <c r="C110" s="4">
        <f ca="1">$C$1*B110</f>
        <v>0.66666666666666663</v>
      </c>
      <c r="D110" s="6">
        <v>41100.490833333337</v>
      </c>
      <c r="E110" s="6">
        <v>41101.660590277781</v>
      </c>
      <c r="F110" s="9">
        <f>MOD(D110,1)</f>
        <v>0.49083333333692281</v>
      </c>
      <c r="G110" s="9">
        <f>MOD(E110,1)</f>
        <v>0.66059027778101154</v>
      </c>
      <c r="H110" s="1">
        <f ca="1">C110-IF((OR(WEEKDAY(D110)=1,WEEKDAY(D110)=7)),0,(IF(MOD(D110,1)&lt;$E$1,0,(IF(AND($E$1&lt;MOD(D110,1),MOD(D110,1)&lt;$E$2),MOD(D110,1)-$E$1,(IF(AND($E$2&lt;MOD(D110,1),MOD(D110,1)&lt;$F$2),$E$2-$E$1,(IF(AND($F$2&lt;MOD(D110,1),MOD(D110,1)&lt;$F$1),$E$2-$E$1+MOD(D110,1)-$F$2,(IF(MOD(D110,1)&gt;$F$1,$C$1)))))))))))-IF((OR(WEEKDAY(IF(E110="",TODAY(),E110))=1,WEEKDAY(IF(E110="",TODAY(),E110))=7)),0,(IF(MOD(IF(E110="",TODAY(),E110),1)&lt;$E$1,$C$1,(IF(AND($E$1&lt;MOD(IF(E110="",TODAY(),E110),1),MOD(IF(E110="",TODAY(),E110),1)&lt;$E$2),$F$1-$F$2+$E$2-MOD(IF(E110="",TODAY(),E110),1),(IF(AND($E$2&lt;MOD(IF(E110="",TODAY(),E110),1),MOD(IF(E110="",TODAY(),E110),1)&lt;$F$2),$F$1-$F$2,(IF(AND($F$2&lt;MOD(IF(E110="",TODAY(),E110),1),MOD(IF(E110="",TODAY(),E110),1)&lt;$F$1),$F$1-MOD(IF(E110="",TODAY(),E110),1),(IF(MOD(IF(E110="",TODAY(),E110),1)&gt;$F$1,0)))))))))))</f>
        <v>0.46142361111075536</v>
      </c>
      <c r="I110" s="1">
        <f ca="1">C110-(IF(F110&lt;$E$1,0,(IF(AND($E$1&lt;F110,F110&lt;$E$2),F110-$E$1,(IF(AND($E$2&lt;F110,F110&lt;$F$2),$E$2-$E$1,(IF(AND($F$2&lt;F110,F110&lt;$F$1),$E$2-$E$1+F110-$F$2,(IF(F110&gt;$F$1,$C$1))))))))))-(IF(G110&lt;$E$1,$C$1,(IF(AND($E$1&lt;G110,G110&lt;$E$2),$F$1-$F$2+$E$2-G110,(IF(AND($E$2&lt;G110,G110&lt;$F$2),$F$1-$F$2,(IF(AND($F$2&lt;G110,G110&lt;$F$1),$F$1-G110,(IF(G110&gt;$F$1,0))))))))))</f>
        <v>0.46142361111075536</v>
      </c>
      <c r="J110" s="13">
        <f>WEEKDAY(D110,2)</f>
        <v>2</v>
      </c>
      <c r="K110" s="13">
        <f>WEEKDAY(E110,2)</f>
        <v>3</v>
      </c>
      <c r="M110" s="37">
        <f>(WEEKDAY(D110,2)&lt;6)*($E$2-MAX(MIN(MOD(D110,1),$E$2),$E$1)+$F$1-MAX(MIN(MOD(D110,1),$F$1),$F$2))+(WEEKDAY(E110,2)&lt;6)*(MAX(MIN(MOD(E110,1),$E$2),$E$1)-$E$1+MAX(MIN(MOD(E110,1),$F$1),$F$2)-$F$2)+(NETWORKDAYS(WORKDAY(D110+1,-1),WORKDAY(E110-1,1))-2)*$C$1</f>
        <v>0.46142361111075536</v>
      </c>
      <c r="N110" s="9">
        <f>(WEEKDAY(D110,2)&lt;6)*($E$2-MAX(MIN(MOD(D110,1),$E$2),$E$1)+$F$1-MAX(MIN(MOD(D110,1),$F$1),$F$2))+(WEEKDAY(E110,2)&lt;6)*(MAX(MIN(MOD(E110,1),$E$2),$E$1)-$E$1+MAX(MIN(MOD(E110,1),$F$1),$F$2)-$F$2)+(NETWORKDAYS(D110,E110)-2)*$C$1</f>
        <v>0.46142361111075536</v>
      </c>
      <c r="O110" s="43" t="str">
        <f t="shared" si="1"/>
        <v>Одинаковы</v>
      </c>
    </row>
    <row r="111" spans="1:15">
      <c r="A111" s="1">
        <v>1.1711458333302289</v>
      </c>
      <c r="B111" s="7">
        <f ca="1">NETWORKDAYS(D111,IF(E111="",TODAY(),E111))</f>
        <v>2</v>
      </c>
      <c r="C111" s="4">
        <f ca="1">$C$1*B111</f>
        <v>0.66666666666666663</v>
      </c>
      <c r="D111" s="6">
        <v>41102.557615740741</v>
      </c>
      <c r="E111" s="6">
        <v>41103.728761574072</v>
      </c>
      <c r="F111" s="9">
        <f>MOD(D111,1)</f>
        <v>0.55761574074131204</v>
      </c>
      <c r="G111" s="9">
        <f>MOD(E111,1)</f>
        <v>0.72876157407154096</v>
      </c>
      <c r="H111" s="1">
        <f ca="1">C111-IF((OR(WEEKDAY(D111)=1,WEEKDAY(D111)=7)),0,(IF(MOD(D111,1)&lt;$E$1,0,(IF(AND($E$1&lt;MOD(D111,1),MOD(D111,1)&lt;$E$2),MOD(D111,1)-$E$1,(IF(AND($E$2&lt;MOD(D111,1),MOD(D111,1)&lt;$F$2),$E$2-$E$1,(IF(AND($F$2&lt;MOD(D111,1),MOD(D111,1)&lt;$F$1),$E$2-$E$1+MOD(D111,1)-$F$2,(IF(MOD(D111,1)&gt;$F$1,$C$1)))))))))))-IF((OR(WEEKDAY(IF(E111="",TODAY(),E111))=1,WEEKDAY(IF(E111="",TODAY(),E111))=7)),0,(IF(MOD(IF(E111="",TODAY(),E111),1)&lt;$E$1,$C$1,(IF(AND($E$1&lt;MOD(IF(E111="",TODAY(),E111),1),MOD(IF(E111="",TODAY(),E111),1)&lt;$E$2),$F$1-$F$2+$E$2-MOD(IF(E111="",TODAY(),E111),1),(IF(AND($E$2&lt;MOD(IF(E111="",TODAY(),E111),1),MOD(IF(E111="",TODAY(),E111),1)&lt;$F$2),$F$1-$F$2,(IF(AND($F$2&lt;MOD(IF(E111="",TODAY(),E111),1),MOD(IF(E111="",TODAY(),E111),1)&lt;$F$1),$F$1-MOD(IF(E111="",TODAY(),E111),1),(IF(MOD(IF(E111="",TODAY(),E111),1)&gt;$F$1,0)))))))))))</f>
        <v>0.5044791666635623</v>
      </c>
      <c r="I111" s="1">
        <f ca="1">C111-(IF(F111&lt;$E$1,0,(IF(AND($E$1&lt;F111,F111&lt;$E$2),F111-$E$1,(IF(AND($E$2&lt;F111,F111&lt;$F$2),$E$2-$E$1,(IF(AND($F$2&lt;F111,F111&lt;$F$1),$E$2-$E$1+F111-$F$2,(IF(F111&gt;$F$1,$C$1))))))))))-(IF(G111&lt;$E$1,$C$1,(IF(AND($E$1&lt;G111,G111&lt;$E$2),$F$1-$F$2+$E$2-G111,(IF(AND($E$2&lt;G111,G111&lt;$F$2),$F$1-$F$2,(IF(AND($F$2&lt;G111,G111&lt;$F$1),$F$1-G111,(IF(G111&gt;$F$1,0))))))))))</f>
        <v>0.5044791666635623</v>
      </c>
      <c r="J111" s="13">
        <f>WEEKDAY(D111,2)</f>
        <v>4</v>
      </c>
      <c r="K111" s="13">
        <f>WEEKDAY(E111,2)</f>
        <v>5</v>
      </c>
      <c r="M111" s="37">
        <f>(WEEKDAY(D111,2)&lt;6)*($E$2-MAX(MIN(MOD(D111,1),$E$2),$E$1)+$F$1-MAX(MIN(MOD(D111,1),$F$1),$F$2))+(WEEKDAY(E111,2)&lt;6)*(MAX(MIN(MOD(E111,1),$E$2),$E$1)-$E$1+MAX(MIN(MOD(E111,1),$F$1),$F$2)-$F$2)+(NETWORKDAYS(WORKDAY(D111+1,-1),WORKDAY(E111-1,1))-2)*$C$1</f>
        <v>0.50447916666356218</v>
      </c>
      <c r="N111" s="9">
        <f>(WEEKDAY(D111,2)&lt;6)*($E$2-MAX(MIN(MOD(D111,1),$E$2),$E$1)+$F$1-MAX(MIN(MOD(D111,1),$F$1),$F$2))+(WEEKDAY(E111,2)&lt;6)*(MAX(MIN(MOD(E111,1),$E$2),$E$1)-$E$1+MAX(MIN(MOD(E111,1),$F$1),$F$2)-$F$2)+(NETWORKDAYS(D111,E111)-2)*$C$1</f>
        <v>0.50447916666356218</v>
      </c>
      <c r="O111" s="43" t="str">
        <f t="shared" si="1"/>
        <v>Одинаковы</v>
      </c>
    </row>
    <row r="112" spans="1:15">
      <c r="A112" s="1">
        <v>1.2120833333319752</v>
      </c>
      <c r="B112" s="7">
        <f ca="1">NETWORKDAYS(D112,IF(E112="",TODAY(),E112))</f>
        <v>2</v>
      </c>
      <c r="C112" s="4">
        <f ca="1">$C$1*B112</f>
        <v>0.66666666666666663</v>
      </c>
      <c r="D112" s="6">
        <v>41109.401180555556</v>
      </c>
      <c r="E112" s="6">
        <v>41110.613263888888</v>
      </c>
      <c r="F112" s="9">
        <f>MOD(D112,1)</f>
        <v>0.40118055555649335</v>
      </c>
      <c r="G112" s="9">
        <f>MOD(E112,1)</f>
        <v>0.6132638888884685</v>
      </c>
      <c r="H112" s="1">
        <f ca="1">C112-IF((OR(WEEKDAY(D112)=1,WEEKDAY(D112)=7)),0,(IF(MOD(D112,1)&lt;$E$1,0,(IF(AND($E$1&lt;MOD(D112,1),MOD(D112,1)&lt;$E$2),MOD(D112,1)-$E$1,(IF(AND($E$2&lt;MOD(D112,1),MOD(D112,1)&lt;$F$2),$E$2-$E$1,(IF(AND($F$2&lt;MOD(D112,1),MOD(D112,1)&lt;$F$1),$E$2-$E$1+MOD(D112,1)-$F$2,(IF(MOD(D112,1)&gt;$F$1,$C$1)))))))))))-IF((OR(WEEKDAY(IF(E112="",TODAY(),E112))=1,WEEKDAY(IF(E112="",TODAY(),E112))=7)),0,(IF(MOD(IF(E112="",TODAY(),E112),1)&lt;$E$1,$C$1,(IF(AND($E$1&lt;MOD(IF(E112="",TODAY(),E112),1),MOD(IF(E112="",TODAY(),E112),1)&lt;$E$2),$F$1-$F$2+$E$2-MOD(IF(E112="",TODAY(),E112),1),(IF(AND($E$2&lt;MOD(IF(E112="",TODAY(),E112),1),MOD(IF(E112="",TODAY(),E112),1)&lt;$F$2),$F$1-$F$2,(IF(AND($F$2&lt;MOD(IF(E112="",TODAY(),E112),1),MOD(IF(E112="",TODAY(),E112),1)&lt;$F$1),$F$1-MOD(IF(E112="",TODAY(),E112),1),(IF(MOD(IF(E112="",TODAY(),E112),1)&gt;$F$1,0)))))))))))</f>
        <v>0.50374999999864178</v>
      </c>
      <c r="I112" s="1">
        <f ca="1">C112-(IF(F112&lt;$E$1,0,(IF(AND($E$1&lt;F112,F112&lt;$E$2),F112-$E$1,(IF(AND($E$2&lt;F112,F112&lt;$F$2),$E$2-$E$1,(IF(AND($F$2&lt;F112,F112&lt;$F$1),$E$2-$E$1+F112-$F$2,(IF(F112&gt;$F$1,$C$1))))))))))-(IF(G112&lt;$E$1,$C$1,(IF(AND($E$1&lt;G112,G112&lt;$E$2),$F$1-$F$2+$E$2-G112,(IF(AND($E$2&lt;G112,G112&lt;$F$2),$F$1-$F$2,(IF(AND($F$2&lt;G112,G112&lt;$F$1),$F$1-G112,(IF(G112&gt;$F$1,0))))))))))</f>
        <v>0.50374999999864178</v>
      </c>
      <c r="J112" s="13">
        <f>WEEKDAY(D112,2)</f>
        <v>4</v>
      </c>
      <c r="K112" s="13">
        <f>WEEKDAY(E112,2)</f>
        <v>5</v>
      </c>
      <c r="M112" s="37">
        <f>(WEEKDAY(D112,2)&lt;6)*($E$2-MAX(MIN(MOD(D112,1),$E$2),$E$1)+$F$1-MAX(MIN(MOD(D112,1),$F$1),$F$2))+(WEEKDAY(E112,2)&lt;6)*(MAX(MIN(MOD(E112,1),$E$2),$E$1)-$E$1+MAX(MIN(MOD(E112,1),$F$1),$F$2)-$F$2)+(NETWORKDAYS(WORKDAY(D112+1,-1),WORKDAY(E112-1,1))-2)*$C$1</f>
        <v>0.50374999999864178</v>
      </c>
      <c r="N112" s="9">
        <f>(WEEKDAY(D112,2)&lt;6)*($E$2-MAX(MIN(MOD(D112,1),$E$2),$E$1)+$F$1-MAX(MIN(MOD(D112,1),$F$1),$F$2))+(WEEKDAY(E112,2)&lt;6)*(MAX(MIN(MOD(E112,1),$E$2),$E$1)-$E$1+MAX(MIN(MOD(E112,1),$F$1),$F$2)-$F$2)+(NETWORKDAYS(D112,E112)-2)*$C$1</f>
        <v>0.50374999999864178</v>
      </c>
      <c r="O112" s="43" t="str">
        <f t="shared" si="1"/>
        <v>Одинаковы</v>
      </c>
    </row>
    <row r="113" spans="1:15">
      <c r="A113" s="1">
        <v>1.2129166666709352</v>
      </c>
      <c r="B113" s="7">
        <f ca="1">NETWORKDAYS(D113,IF(E113="",TODAY(),E113))</f>
        <v>2</v>
      </c>
      <c r="C113" s="4">
        <f ca="1">$C$1*B113</f>
        <v>0.66666666666666663</v>
      </c>
      <c r="D113" s="6">
        <v>41113.458067129628</v>
      </c>
      <c r="E113" s="6">
        <v>41114.670983796299</v>
      </c>
      <c r="F113" s="9">
        <f>MOD(D113,1)</f>
        <v>0.45806712962803431</v>
      </c>
      <c r="G113" s="9">
        <f>MOD(E113,1)</f>
        <v>0.67098379629896954</v>
      </c>
      <c r="H113" s="1">
        <f ca="1">C113-IF((OR(WEEKDAY(D113)=1,WEEKDAY(D113)=7)),0,(IF(MOD(D113,1)&lt;$E$1,0,(IF(AND($E$1&lt;MOD(D113,1),MOD(D113,1)&lt;$E$2),MOD(D113,1)-$E$1,(IF(AND($E$2&lt;MOD(D113,1),MOD(D113,1)&lt;$F$2),$E$2-$E$1,(IF(AND($F$2&lt;MOD(D113,1),MOD(D113,1)&lt;$F$1),$E$2-$E$1+MOD(D113,1)-$F$2,(IF(MOD(D113,1)&gt;$F$1,$C$1)))))))))))-IF((OR(WEEKDAY(IF(E113="",TODAY(),E113))=1,WEEKDAY(IF(E113="",TODAY(),E113))=7)),0,(IF(MOD(IF(E113="",TODAY(),E113),1)&lt;$E$1,$C$1,(IF(AND($E$1&lt;MOD(IF(E113="",TODAY(),E113),1),MOD(IF(E113="",TODAY(),E113),1)&lt;$E$2),$F$1-$F$2+$E$2-MOD(IF(E113="",TODAY(),E113),1),(IF(AND($E$2&lt;MOD(IF(E113="",TODAY(),E113),1),MOD(IF(E113="",TODAY(),E113),1)&lt;$F$2),$F$1-$F$2,(IF(AND($F$2&lt;MOD(IF(E113="",TODAY(),E113),1),MOD(IF(E113="",TODAY(),E113),1)&lt;$F$1),$F$1-MOD(IF(E113="",TODAY(),E113),1),(IF(MOD(IF(E113="",TODAY(),E113),1)&gt;$F$1,0)))))))))))</f>
        <v>0.50458333333760186</v>
      </c>
      <c r="I113" s="1">
        <f ca="1">C113-(IF(F113&lt;$E$1,0,(IF(AND($E$1&lt;F113,F113&lt;$E$2),F113-$E$1,(IF(AND($E$2&lt;F113,F113&lt;$F$2),$E$2-$E$1,(IF(AND($F$2&lt;F113,F113&lt;$F$1),$E$2-$E$1+F113-$F$2,(IF(F113&gt;$F$1,$C$1))))))))))-(IF(G113&lt;$E$1,$C$1,(IF(AND($E$1&lt;G113,G113&lt;$E$2),$F$1-$F$2+$E$2-G113,(IF(AND($E$2&lt;G113,G113&lt;$F$2),$F$1-$F$2,(IF(AND($F$2&lt;G113,G113&lt;$F$1),$F$1-G113,(IF(G113&gt;$F$1,0))))))))))</f>
        <v>0.50458333333760186</v>
      </c>
      <c r="J113" s="13">
        <f>WEEKDAY(D113,2)</f>
        <v>1</v>
      </c>
      <c r="K113" s="13">
        <f>WEEKDAY(E113,2)</f>
        <v>2</v>
      </c>
      <c r="M113" s="37">
        <f>(WEEKDAY(D113,2)&lt;6)*($E$2-MAX(MIN(MOD(D113,1),$E$2),$E$1)+$F$1-MAX(MIN(MOD(D113,1),$F$1),$F$2))+(WEEKDAY(E113,2)&lt;6)*(MAX(MIN(MOD(E113,1),$E$2),$E$1)-$E$1+MAX(MIN(MOD(E113,1),$F$1),$F$2)-$F$2)+(NETWORKDAYS(WORKDAY(D113+1,-1),WORKDAY(E113-1,1))-2)*$C$1</f>
        <v>0.50458333333760186</v>
      </c>
      <c r="N113" s="9">
        <f>(WEEKDAY(D113,2)&lt;6)*($E$2-MAX(MIN(MOD(D113,1),$E$2),$E$1)+$F$1-MAX(MIN(MOD(D113,1),$F$1),$F$2))+(WEEKDAY(E113,2)&lt;6)*(MAX(MIN(MOD(E113,1),$E$2),$E$1)-$E$1+MAX(MIN(MOD(E113,1),$F$1),$F$2)-$F$2)+(NETWORKDAYS(D113,E113)-2)*$C$1</f>
        <v>0.50458333333760186</v>
      </c>
      <c r="O113" s="43" t="str">
        <f t="shared" si="1"/>
        <v>Одинаковы</v>
      </c>
    </row>
    <row r="114" spans="1:15">
      <c r="A114" s="1">
        <v>1.2463657407424762</v>
      </c>
      <c r="B114" s="7">
        <f ca="1">NETWORKDAYS(D114,IF(E114="",TODAY(),E114))</f>
        <v>2</v>
      </c>
      <c r="C114" s="4">
        <f ca="1">$C$1*B114</f>
        <v>0.66666666666666663</v>
      </c>
      <c r="D114" s="6">
        <v>41106.38554398148</v>
      </c>
      <c r="E114" s="6">
        <v>41107.631909722222</v>
      </c>
      <c r="F114" s="9">
        <f>MOD(D114,1)</f>
        <v>0.38554398147971369</v>
      </c>
      <c r="G114" s="9">
        <f>MOD(E114,1)</f>
        <v>0.63190972222218988</v>
      </c>
      <c r="H114" s="1">
        <f ca="1">C114-IF((OR(WEEKDAY(D114)=1,WEEKDAY(D114)=7)),0,(IF(MOD(D114,1)&lt;$E$1,0,(IF(AND($E$1&lt;MOD(D114,1),MOD(D114,1)&lt;$E$2),MOD(D114,1)-$E$1,(IF(AND($E$2&lt;MOD(D114,1),MOD(D114,1)&lt;$F$2),$E$2-$E$1,(IF(AND($F$2&lt;MOD(D114,1),MOD(D114,1)&lt;$F$1),$E$2-$E$1+MOD(D114,1)-$F$2,(IF(MOD(D114,1)&gt;$F$1,$C$1)))))))))))-IF((OR(WEEKDAY(IF(E114="",TODAY(),E114))=1,WEEKDAY(IF(E114="",TODAY(),E114))=7)),0,(IF(MOD(IF(E114="",TODAY(),E114),1)&lt;$E$1,$C$1,(IF(AND($E$1&lt;MOD(IF(E114="",TODAY(),E114),1),MOD(IF(E114="",TODAY(),E114),1)&lt;$E$2),$F$1-$F$2+$E$2-MOD(IF(E114="",TODAY(),E114),1),(IF(AND($E$2&lt;MOD(IF(E114="",TODAY(),E114),1),MOD(IF(E114="",TODAY(),E114),1)&lt;$F$2),$F$1-$F$2,(IF(AND($F$2&lt;MOD(IF(E114="",TODAY(),E114),1),MOD(IF(E114="",TODAY(),E114),1)&lt;$F$1),$F$1-MOD(IF(E114="",TODAY(),E114),1),(IF(MOD(IF(E114="",TODAY(),E114),1)&gt;$F$1,0)))))))))))</f>
        <v>0.53803240740914282</v>
      </c>
      <c r="I114" s="1">
        <f ca="1">C114-(IF(F114&lt;$E$1,0,(IF(AND($E$1&lt;F114,F114&lt;$E$2),F114-$E$1,(IF(AND($E$2&lt;F114,F114&lt;$F$2),$E$2-$E$1,(IF(AND($F$2&lt;F114,F114&lt;$F$1),$E$2-$E$1+F114-$F$2,(IF(F114&gt;$F$1,$C$1))))))))))-(IF(G114&lt;$E$1,$C$1,(IF(AND($E$1&lt;G114,G114&lt;$E$2),$F$1-$F$2+$E$2-G114,(IF(AND($E$2&lt;G114,G114&lt;$F$2),$F$1-$F$2,(IF(AND($F$2&lt;G114,G114&lt;$F$1),$F$1-G114,(IF(G114&gt;$F$1,0))))))))))</f>
        <v>0.53803240740914282</v>
      </c>
      <c r="J114" s="13">
        <f>WEEKDAY(D114,2)</f>
        <v>1</v>
      </c>
      <c r="K114" s="13">
        <f>WEEKDAY(E114,2)</f>
        <v>2</v>
      </c>
      <c r="M114" s="37">
        <f>(WEEKDAY(D114,2)&lt;6)*($E$2-MAX(MIN(MOD(D114,1),$E$2),$E$1)+$F$1-MAX(MIN(MOD(D114,1),$F$1),$F$2))+(WEEKDAY(E114,2)&lt;6)*(MAX(MIN(MOD(E114,1),$E$2),$E$1)-$E$1+MAX(MIN(MOD(E114,1),$F$1),$F$2)-$F$2)+(NETWORKDAYS(WORKDAY(D114+1,-1),WORKDAY(E114-1,1))-2)*$C$1</f>
        <v>0.53803240740914282</v>
      </c>
      <c r="N114" s="9">
        <f>(WEEKDAY(D114,2)&lt;6)*($E$2-MAX(MIN(MOD(D114,1),$E$2),$E$1)+$F$1-MAX(MIN(MOD(D114,1),$F$1),$F$2))+(WEEKDAY(E114,2)&lt;6)*(MAX(MIN(MOD(E114,1),$E$2),$E$1)-$E$1+MAX(MIN(MOD(E114,1),$F$1),$F$2)-$F$2)+(NETWORKDAYS(D114,E114)-2)*$C$1</f>
        <v>0.53803240740914282</v>
      </c>
      <c r="O114" s="43" t="str">
        <f t="shared" si="1"/>
        <v>Одинаковы</v>
      </c>
    </row>
    <row r="115" spans="1:15">
      <c r="A115" s="1">
        <v>1.2612731481494848</v>
      </c>
      <c r="B115" s="7">
        <f ca="1">NETWORKDAYS(D115,IF(E115="",TODAY(),E115))</f>
        <v>2</v>
      </c>
      <c r="C115" s="4">
        <f ca="1">$C$1*B115</f>
        <v>0.66666666666666663</v>
      </c>
      <c r="D115" s="6">
        <v>41109.379490740743</v>
      </c>
      <c r="E115" s="6">
        <v>41110.640763888892</v>
      </c>
      <c r="F115" s="9">
        <f>MOD(D115,1)</f>
        <v>0.37949074074276723</v>
      </c>
      <c r="G115" s="9">
        <f>MOD(E115,1)</f>
        <v>0.640763888892252</v>
      </c>
      <c r="H115" s="1">
        <f ca="1">C115-IF((OR(WEEKDAY(D115)=1,WEEKDAY(D115)=7)),0,(IF(MOD(D115,1)&lt;$E$1,0,(IF(AND($E$1&lt;MOD(D115,1),MOD(D115,1)&lt;$E$2),MOD(D115,1)-$E$1,(IF(AND($E$2&lt;MOD(D115,1),MOD(D115,1)&lt;$F$2),$E$2-$E$1,(IF(AND($F$2&lt;MOD(D115,1),MOD(D115,1)&lt;$F$1),$E$2-$E$1+MOD(D115,1)-$F$2,(IF(MOD(D115,1)&gt;$F$1,$C$1)))))))))))-IF((OR(WEEKDAY(IF(E115="",TODAY(),E115))=1,WEEKDAY(IF(E115="",TODAY(),E115))=7)),0,(IF(MOD(IF(E115="",TODAY(),E115),1)&lt;$E$1,$C$1,(IF(AND($E$1&lt;MOD(IF(E115="",TODAY(),E115),1),MOD(IF(E115="",TODAY(),E115),1)&lt;$E$2),$F$1-$F$2+$E$2-MOD(IF(E115="",TODAY(),E115),1),(IF(AND($E$2&lt;MOD(IF(E115="",TODAY(),E115),1),MOD(IF(E115="",TODAY(),E115),1)&lt;$F$2),$F$1-$F$2,(IF(AND($F$2&lt;MOD(IF(E115="",TODAY(),E115),1),MOD(IF(E115="",TODAY(),E115),1)&lt;$F$1),$F$1-MOD(IF(E115="",TODAY(),E115),1),(IF(MOD(IF(E115="",TODAY(),E115),1)&gt;$F$1,0)))))))))))</f>
        <v>0.5529398148161514</v>
      </c>
      <c r="I115" s="1">
        <f ca="1">C115-(IF(F115&lt;$E$1,0,(IF(AND($E$1&lt;F115,F115&lt;$E$2),F115-$E$1,(IF(AND($E$2&lt;F115,F115&lt;$F$2),$E$2-$E$1,(IF(AND($F$2&lt;F115,F115&lt;$F$1),$E$2-$E$1+F115-$F$2,(IF(F115&gt;$F$1,$C$1))))))))))-(IF(G115&lt;$E$1,$C$1,(IF(AND($E$1&lt;G115,G115&lt;$E$2),$F$1-$F$2+$E$2-G115,(IF(AND($E$2&lt;G115,G115&lt;$F$2),$F$1-$F$2,(IF(AND($F$2&lt;G115,G115&lt;$F$1),$F$1-G115,(IF(G115&gt;$F$1,0))))))))))</f>
        <v>0.5529398148161514</v>
      </c>
      <c r="J115" s="13">
        <f>WEEKDAY(D115,2)</f>
        <v>4</v>
      </c>
      <c r="K115" s="13">
        <f>WEEKDAY(E115,2)</f>
        <v>5</v>
      </c>
      <c r="M115" s="37">
        <f>(WEEKDAY(D115,2)&lt;6)*($E$2-MAX(MIN(MOD(D115,1),$E$2),$E$1)+$F$1-MAX(MIN(MOD(D115,1),$F$1),$F$2))+(WEEKDAY(E115,2)&lt;6)*(MAX(MIN(MOD(E115,1),$E$2),$E$1)-$E$1+MAX(MIN(MOD(E115,1),$F$1),$F$2)-$F$2)+(NETWORKDAYS(WORKDAY(D115+1,-1),WORKDAY(E115-1,1))-2)*$C$1</f>
        <v>0.5529398148161514</v>
      </c>
      <c r="N115" s="9">
        <f>(WEEKDAY(D115,2)&lt;6)*($E$2-MAX(MIN(MOD(D115,1),$E$2),$E$1)+$F$1-MAX(MIN(MOD(D115,1),$F$1),$F$2))+(WEEKDAY(E115,2)&lt;6)*(MAX(MIN(MOD(E115,1),$E$2),$E$1)-$E$1+MAX(MIN(MOD(E115,1),$F$1),$F$2)-$F$2)+(NETWORKDAYS(D115,E115)-2)*$C$1</f>
        <v>0.5529398148161514</v>
      </c>
      <c r="O115" s="43" t="str">
        <f t="shared" si="1"/>
        <v>Одинаковы</v>
      </c>
    </row>
    <row r="116" spans="1:15">
      <c r="A116" s="1">
        <v>1.26792824074073</v>
      </c>
      <c r="B116" s="7">
        <f ca="1">NETWORKDAYS(D116,IF(E116="",TODAY(),E116))</f>
        <v>2</v>
      </c>
      <c r="C116" s="4">
        <f ca="1">$C$1*B116</f>
        <v>0.66666666666666663</v>
      </c>
      <c r="D116" s="6">
        <v>41114.392118055555</v>
      </c>
      <c r="E116" s="6">
        <v>41115.660046296296</v>
      </c>
      <c r="F116" s="9">
        <f>MOD(D116,1)</f>
        <v>0.39211805555532919</v>
      </c>
      <c r="G116" s="9">
        <f>MOD(E116,1)</f>
        <v>0.66004629629605915</v>
      </c>
      <c r="H116" s="1">
        <f ca="1">C116-IF((OR(WEEKDAY(D116)=1,WEEKDAY(D116)=7)),0,(IF(MOD(D116,1)&lt;$E$1,0,(IF(AND($E$1&lt;MOD(D116,1),MOD(D116,1)&lt;$E$2),MOD(D116,1)-$E$1,(IF(AND($E$2&lt;MOD(D116,1),MOD(D116,1)&lt;$F$2),$E$2-$E$1,(IF(AND($F$2&lt;MOD(D116,1),MOD(D116,1)&lt;$F$1),$E$2-$E$1+MOD(D116,1)-$F$2,(IF(MOD(D116,1)&gt;$F$1,$C$1)))))))))))-IF((OR(WEEKDAY(IF(E116="",TODAY(),E116))=1,WEEKDAY(IF(E116="",TODAY(),E116))=7)),0,(IF(MOD(IF(E116="",TODAY(),E116),1)&lt;$E$1,$C$1,(IF(AND($E$1&lt;MOD(IF(E116="",TODAY(),E116),1),MOD(IF(E116="",TODAY(),E116),1)&lt;$E$2),$F$1-$F$2+$E$2-MOD(IF(E116="",TODAY(),E116),1),(IF(AND($E$2&lt;MOD(IF(E116="",TODAY(),E116),1),MOD(IF(E116="",TODAY(),E116),1)&lt;$F$2),$F$1-$F$2,(IF(AND($F$2&lt;MOD(IF(E116="",TODAY(),E116),1),MOD(IF(E116="",TODAY(),E116),1)&lt;$F$1),$F$1-MOD(IF(E116="",TODAY(),E116),1),(IF(MOD(IF(E116="",TODAY(),E116),1)&gt;$F$1,0)))))))))))</f>
        <v>0.55959490740739659</v>
      </c>
      <c r="I116" s="1">
        <f ca="1">C116-(IF(F116&lt;$E$1,0,(IF(AND($E$1&lt;F116,F116&lt;$E$2),F116-$E$1,(IF(AND($E$2&lt;F116,F116&lt;$F$2),$E$2-$E$1,(IF(AND($F$2&lt;F116,F116&lt;$F$1),$E$2-$E$1+F116-$F$2,(IF(F116&gt;$F$1,$C$1))))))))))-(IF(G116&lt;$E$1,$C$1,(IF(AND($E$1&lt;G116,G116&lt;$E$2),$F$1-$F$2+$E$2-G116,(IF(AND($E$2&lt;G116,G116&lt;$F$2),$F$1-$F$2,(IF(AND($F$2&lt;G116,G116&lt;$F$1),$F$1-G116,(IF(G116&gt;$F$1,0))))))))))</f>
        <v>0.55959490740739659</v>
      </c>
      <c r="J116" s="13">
        <f>WEEKDAY(D116,2)</f>
        <v>2</v>
      </c>
      <c r="K116" s="13">
        <f>WEEKDAY(E116,2)</f>
        <v>3</v>
      </c>
      <c r="M116" s="37">
        <f>(WEEKDAY(D116,2)&lt;6)*($E$2-MAX(MIN(MOD(D116,1),$E$2),$E$1)+$F$1-MAX(MIN(MOD(D116,1),$F$1),$F$2))+(WEEKDAY(E116,2)&lt;6)*(MAX(MIN(MOD(E116,1),$E$2),$E$1)-$E$1+MAX(MIN(MOD(E116,1),$F$1),$F$2)-$F$2)+(NETWORKDAYS(WORKDAY(D116+1,-1),WORKDAY(E116-1,1))-2)*$C$1</f>
        <v>0.55959490740739659</v>
      </c>
      <c r="N116" s="9">
        <f>(WEEKDAY(D116,2)&lt;6)*($E$2-MAX(MIN(MOD(D116,1),$E$2),$E$1)+$F$1-MAX(MIN(MOD(D116,1),$F$1),$F$2))+(WEEKDAY(E116,2)&lt;6)*(MAX(MIN(MOD(E116,1),$E$2),$E$1)-$E$1+MAX(MIN(MOD(E116,1),$F$1),$F$2)-$F$2)+(NETWORKDAYS(D116,E116)-2)*$C$1</f>
        <v>0.55959490740739659</v>
      </c>
      <c r="O116" s="43" t="str">
        <f t="shared" si="1"/>
        <v>Одинаковы</v>
      </c>
    </row>
    <row r="117" spans="1:15">
      <c r="A117" s="1">
        <v>1.3246759259272949</v>
      </c>
      <c r="B117" s="7">
        <f ca="1">NETWORKDAYS(D117,IF(E117="",TODAY(),E117))</f>
        <v>2</v>
      </c>
      <c r="C117" s="4">
        <f ca="1">$C$1*B117</f>
        <v>0.66666666666666663</v>
      </c>
      <c r="D117" s="6">
        <v>41099.398842592593</v>
      </c>
      <c r="E117" s="6">
        <v>41100.72351851852</v>
      </c>
      <c r="F117" s="9">
        <f>MOD(D117,1)</f>
        <v>0.39884259259270038</v>
      </c>
      <c r="G117" s="9">
        <f>MOD(E117,1)</f>
        <v>0.72351851851999527</v>
      </c>
      <c r="H117" s="1">
        <f ca="1">C117-IF((OR(WEEKDAY(D117)=1,WEEKDAY(D117)=7)),0,(IF(MOD(D117,1)&lt;$E$1,0,(IF(AND($E$1&lt;MOD(D117,1),MOD(D117,1)&lt;$E$2),MOD(D117,1)-$E$1,(IF(AND($E$2&lt;MOD(D117,1),MOD(D117,1)&lt;$F$2),$E$2-$E$1,(IF(AND($F$2&lt;MOD(D117,1),MOD(D117,1)&lt;$F$1),$E$2-$E$1+MOD(D117,1)-$F$2,(IF(MOD(D117,1)&gt;$F$1,$C$1)))))))))))-IF((OR(WEEKDAY(IF(E117="",TODAY(),E117))=1,WEEKDAY(IF(E117="",TODAY(),E117))=7)),0,(IF(MOD(IF(E117="",TODAY(),E117),1)&lt;$E$1,$C$1,(IF(AND($E$1&lt;MOD(IF(E117="",TODAY(),E117),1),MOD(IF(E117="",TODAY(),E117),1)&lt;$E$2),$F$1-$F$2+$E$2-MOD(IF(E117="",TODAY(),E117),1),(IF(AND($E$2&lt;MOD(IF(E117="",TODAY(),E117),1),MOD(IF(E117="",TODAY(),E117),1)&lt;$F$2),$F$1-$F$2,(IF(AND($F$2&lt;MOD(IF(E117="",TODAY(),E117),1),MOD(IF(E117="",TODAY(),E117),1)&lt;$F$1),$F$1-MOD(IF(E117="",TODAY(),E117),1),(IF(MOD(IF(E117="",TODAY(),E117),1)&gt;$F$1,0)))))))))))</f>
        <v>0.61634259259396151</v>
      </c>
      <c r="I117" s="1">
        <f ca="1">C117-(IF(F117&lt;$E$1,0,(IF(AND($E$1&lt;F117,F117&lt;$E$2),F117-$E$1,(IF(AND($E$2&lt;F117,F117&lt;$F$2),$E$2-$E$1,(IF(AND($F$2&lt;F117,F117&lt;$F$1),$E$2-$E$1+F117-$F$2,(IF(F117&gt;$F$1,$C$1))))))))))-(IF(G117&lt;$E$1,$C$1,(IF(AND($E$1&lt;G117,G117&lt;$E$2),$F$1-$F$2+$E$2-G117,(IF(AND($E$2&lt;G117,G117&lt;$F$2),$F$1-$F$2,(IF(AND($F$2&lt;G117,G117&lt;$F$1),$F$1-G117,(IF(G117&gt;$F$1,0))))))))))</f>
        <v>0.61634259259396151</v>
      </c>
      <c r="J117" s="13">
        <f>WEEKDAY(D117,2)</f>
        <v>1</v>
      </c>
      <c r="K117" s="13">
        <f>WEEKDAY(E117,2)</f>
        <v>2</v>
      </c>
      <c r="M117" s="37">
        <f>(WEEKDAY(D117,2)&lt;6)*($E$2-MAX(MIN(MOD(D117,1),$E$2),$E$1)+$F$1-MAX(MIN(MOD(D117,1),$F$1),$F$2))+(WEEKDAY(E117,2)&lt;6)*(MAX(MIN(MOD(E117,1),$E$2),$E$1)-$E$1+MAX(MIN(MOD(E117,1),$F$1),$F$2)-$F$2)+(NETWORKDAYS(WORKDAY(D117+1,-1),WORKDAY(E117-1,1))-2)*$C$1</f>
        <v>0.61634259259396151</v>
      </c>
      <c r="N117" s="9">
        <f>(WEEKDAY(D117,2)&lt;6)*($E$2-MAX(MIN(MOD(D117,1),$E$2),$E$1)+$F$1-MAX(MIN(MOD(D117,1),$F$1),$F$2))+(WEEKDAY(E117,2)&lt;6)*(MAX(MIN(MOD(E117,1),$E$2),$E$1)-$E$1+MAX(MIN(MOD(E117,1),$F$1),$F$2)-$F$2)+(NETWORKDAYS(D117,E117)-2)*$C$1</f>
        <v>0.61634259259396151</v>
      </c>
      <c r="O117" s="43" t="str">
        <f t="shared" si="1"/>
        <v>Одинаковы</v>
      </c>
    </row>
    <row r="118" spans="1:15">
      <c r="A118" s="1">
        <v>1.8335532407363644</v>
      </c>
      <c r="B118" s="7">
        <f ca="1">NETWORKDAYS(D118,IF(E118="",TODAY(),E118))</f>
        <v>3</v>
      </c>
      <c r="C118" s="4">
        <f ca="1">$C$1*B118</f>
        <v>1</v>
      </c>
      <c r="D118" s="6">
        <v>41086.544618055559</v>
      </c>
      <c r="E118" s="6">
        <v>41088.378171296295</v>
      </c>
      <c r="F118" s="9">
        <f>MOD(D118,1)</f>
        <v>0.54461805555911269</v>
      </c>
      <c r="G118" s="9">
        <f>MOD(E118,1)</f>
        <v>0.37817129629547708</v>
      </c>
      <c r="H118" s="1">
        <f ca="1">C118-IF((OR(WEEKDAY(D118)=1,WEEKDAY(D118)=7)),0,(IF(MOD(D118,1)&lt;$E$1,0,(IF(AND($E$1&lt;MOD(D118,1),MOD(D118,1)&lt;$E$2),MOD(D118,1)-$E$1,(IF(AND($E$2&lt;MOD(D118,1),MOD(D118,1)&lt;$F$2),$E$2-$E$1,(IF(AND($F$2&lt;MOD(D118,1),MOD(D118,1)&lt;$F$1),$E$2-$E$1+MOD(D118,1)-$F$2,(IF(MOD(D118,1)&gt;$F$1,$C$1)))))))))))-IF((OR(WEEKDAY(IF(E118="",TODAY(),E118))=1,WEEKDAY(IF(E118="",TODAY(),E118))=7)),0,(IF(MOD(IF(E118="",TODAY(),E118),1)&lt;$E$1,$C$1,(IF(AND($E$1&lt;MOD(IF(E118="",TODAY(),E118),1),MOD(IF(E118="",TODAY(),E118),1)&lt;$E$2),$F$1-$F$2+$E$2-MOD(IF(E118="",TODAY(),E118),1),(IF(AND($E$2&lt;MOD(IF(E118="",TODAY(),E118),1),MOD(IF(E118="",TODAY(),E118),1)&lt;$F$2),$F$1-$F$2,(IF(AND($F$2&lt;MOD(IF(E118="",TODAY(),E118),1),MOD(IF(E118="",TODAY(),E118),1)&lt;$F$1),$F$1-MOD(IF(E118="",TODAY(),E118),1),(IF(MOD(IF(E118="",TODAY(),E118),1)&gt;$F$1,0)))))))))))</f>
        <v>0.54188657406969776</v>
      </c>
      <c r="I118" s="1">
        <f ca="1">C118-(IF(F118&lt;$E$1,0,(IF(AND($E$1&lt;F118,F118&lt;$E$2),F118-$E$1,(IF(AND($E$2&lt;F118,F118&lt;$F$2),$E$2-$E$1,(IF(AND($F$2&lt;F118,F118&lt;$F$1),$E$2-$E$1+F118-$F$2,(IF(F118&gt;$F$1,$C$1))))))))))-(IF(G118&lt;$E$1,$C$1,(IF(AND($E$1&lt;G118,G118&lt;$E$2),$F$1-$F$2+$E$2-G118,(IF(AND($E$2&lt;G118,G118&lt;$F$2),$F$1-$F$2,(IF(AND($F$2&lt;G118,G118&lt;$F$1),$F$1-G118,(IF(G118&gt;$F$1,0))))))))))</f>
        <v>0.54188657406969776</v>
      </c>
      <c r="J118" s="13">
        <f>WEEKDAY(D118,2)</f>
        <v>2</v>
      </c>
      <c r="K118" s="13">
        <f>WEEKDAY(E118,2)</f>
        <v>4</v>
      </c>
      <c r="M118" s="37">
        <f>(WEEKDAY(D118,2)&lt;6)*($E$2-MAX(MIN(MOD(D118,1),$E$2),$E$1)+$F$1-MAX(MIN(MOD(D118,1),$F$1),$F$2))+(WEEKDAY(E118,2)&lt;6)*(MAX(MIN(MOD(E118,1),$E$2),$E$1)-$E$1+MAX(MIN(MOD(E118,1),$F$1),$F$2)-$F$2)+(NETWORKDAYS(WORKDAY(D118+1,-1),WORKDAY(E118-1,1))-2)*$C$1</f>
        <v>0.54188657406969765</v>
      </c>
      <c r="N118" s="9">
        <f>(WEEKDAY(D118,2)&lt;6)*($E$2-MAX(MIN(MOD(D118,1),$E$2),$E$1)+$F$1-MAX(MIN(MOD(D118,1),$F$1),$F$2))+(WEEKDAY(E118,2)&lt;6)*(MAX(MIN(MOD(E118,1),$E$2),$E$1)-$E$1+MAX(MIN(MOD(E118,1),$F$1),$F$2)-$F$2)+(NETWORKDAYS(D118,E118)-2)*$C$1</f>
        <v>0.54188657406969765</v>
      </c>
      <c r="O118" s="43" t="str">
        <f t="shared" si="1"/>
        <v>Одинаковы</v>
      </c>
    </row>
    <row r="119" spans="1:15">
      <c r="A119" s="1">
        <v>1.9395023148172186</v>
      </c>
      <c r="B119" s="7">
        <f ca="1">NETWORKDAYS(D119,IF(E119="",TODAY(),E119))</f>
        <v>3</v>
      </c>
      <c r="C119" s="4">
        <f ca="1">$C$1*B119</f>
        <v>1</v>
      </c>
      <c r="D119" s="6">
        <v>41108.706076388888</v>
      </c>
      <c r="E119" s="6">
        <v>41110.645578703705</v>
      </c>
      <c r="F119" s="9">
        <f>MOD(D119,1)</f>
        <v>0.70607638888759539</v>
      </c>
      <c r="G119" s="9">
        <f>MOD(E119,1)</f>
        <v>0.64557870370481396</v>
      </c>
      <c r="H119" s="1">
        <f ca="1">C119-IF((OR(WEEKDAY(D119)=1,WEEKDAY(D119)=7)),0,(IF(MOD(D119,1)&lt;$E$1,0,(IF(AND($E$1&lt;MOD(D119,1),MOD(D119,1)&lt;$E$2),MOD(D119,1)-$E$1,(IF(AND($E$2&lt;MOD(D119,1),MOD(D119,1)&lt;$F$2),$E$2-$E$1,(IF(AND($F$2&lt;MOD(D119,1),MOD(D119,1)&lt;$F$1),$E$2-$E$1+MOD(D119,1)-$F$2,(IF(MOD(D119,1)&gt;$F$1,$C$1)))))))))))-IF((OR(WEEKDAY(IF(E119="",TODAY(),E119))=1,WEEKDAY(IF(E119="",TODAY(),E119))=7)),0,(IF(MOD(IF(E119="",TODAY(),E119),1)&lt;$E$1,$C$1,(IF(AND($E$1&lt;MOD(IF(E119="",TODAY(),E119),1),MOD(IF(E119="",TODAY(),E119),1)&lt;$E$2),$F$1-$F$2+$E$2-MOD(IF(E119="",TODAY(),E119),1),(IF(AND($E$2&lt;MOD(IF(E119="",TODAY(),E119),1),MOD(IF(E119="",TODAY(),E119),1)&lt;$F$2),$F$1-$F$2,(IF(AND($F$2&lt;MOD(IF(E119="",TODAY(),E119),1),MOD(IF(E119="",TODAY(),E119),1)&lt;$F$1),$F$1-MOD(IF(E119="",TODAY(),E119),1),(IF(MOD(IF(E119="",TODAY(),E119),1)&gt;$F$1,0)))))))))))</f>
        <v>0.60616898148388532</v>
      </c>
      <c r="I119" s="1">
        <f ca="1">C119-(IF(F119&lt;$E$1,0,(IF(AND($E$1&lt;F119,F119&lt;$E$2),F119-$E$1,(IF(AND($E$2&lt;F119,F119&lt;$F$2),$E$2-$E$1,(IF(AND($F$2&lt;F119,F119&lt;$F$1),$E$2-$E$1+F119-$F$2,(IF(F119&gt;$F$1,$C$1))))))))))-(IF(G119&lt;$E$1,$C$1,(IF(AND($E$1&lt;G119,G119&lt;$E$2),$F$1-$F$2+$E$2-G119,(IF(AND($E$2&lt;G119,G119&lt;$F$2),$F$1-$F$2,(IF(AND($F$2&lt;G119,G119&lt;$F$1),$F$1-G119,(IF(G119&gt;$F$1,0))))))))))</f>
        <v>0.60616898148388532</v>
      </c>
      <c r="J119" s="13">
        <f>WEEKDAY(D119,2)</f>
        <v>3</v>
      </c>
      <c r="K119" s="13">
        <f>WEEKDAY(E119,2)</f>
        <v>5</v>
      </c>
      <c r="M119" s="37">
        <f>(WEEKDAY(D119,2)&lt;6)*($E$2-MAX(MIN(MOD(D119,1),$E$2),$E$1)+$F$1-MAX(MIN(MOD(D119,1),$F$1),$F$2))+(WEEKDAY(E119,2)&lt;6)*(MAX(MIN(MOD(E119,1),$E$2),$E$1)-$E$1+MAX(MIN(MOD(E119,1),$F$1),$F$2)-$F$2)+(NETWORKDAYS(WORKDAY(D119+1,-1),WORKDAY(E119-1,1))-2)*$C$1</f>
        <v>0.60616898148388509</v>
      </c>
      <c r="N119" s="9">
        <f>(WEEKDAY(D119,2)&lt;6)*($E$2-MAX(MIN(MOD(D119,1),$E$2),$E$1)+$F$1-MAX(MIN(MOD(D119,1),$F$1),$F$2))+(WEEKDAY(E119,2)&lt;6)*(MAX(MIN(MOD(E119,1),$E$2),$E$1)-$E$1+MAX(MIN(MOD(E119,1),$F$1),$F$2)-$F$2)+(NETWORKDAYS(D119,E119)-2)*$C$1</f>
        <v>0.60616898148388509</v>
      </c>
      <c r="O119" s="43" t="str">
        <f t="shared" si="1"/>
        <v>Одинаковы</v>
      </c>
    </row>
    <row r="120" spans="1:15">
      <c r="A120" s="1">
        <v>1.9494328703731298</v>
      </c>
      <c r="B120" s="7">
        <f ca="1">NETWORKDAYS(D120,IF(E120="",TODAY(),E120))</f>
        <v>3</v>
      </c>
      <c r="C120" s="4">
        <f ca="1">$C$1*B120</f>
        <v>1</v>
      </c>
      <c r="D120" s="6">
        <v>41099.711550925924</v>
      </c>
      <c r="E120" s="6">
        <v>41101.660983796297</v>
      </c>
      <c r="F120" s="9">
        <f>MOD(D120,1)</f>
        <v>0.71155092592380242</v>
      </c>
      <c r="G120" s="9">
        <f>MOD(E120,1)</f>
        <v>0.66098379629693227</v>
      </c>
      <c r="H120" s="1">
        <f ca="1">C120-IF((OR(WEEKDAY(D120)=1,WEEKDAY(D120)=7)),0,(IF(MOD(D120,1)&lt;$E$1,0,(IF(AND($E$1&lt;MOD(D120,1),MOD(D120,1)&lt;$E$2),MOD(D120,1)-$E$1,(IF(AND($E$2&lt;MOD(D120,1),MOD(D120,1)&lt;$F$2),$E$2-$E$1,(IF(AND($F$2&lt;MOD(D120,1),MOD(D120,1)&lt;$F$1),$E$2-$E$1+MOD(D120,1)-$F$2,(IF(MOD(D120,1)&gt;$F$1,$C$1)))))))))))-IF((OR(WEEKDAY(IF(E120="",TODAY(),E120))=1,WEEKDAY(IF(E120="",TODAY(),E120))=7)),0,(IF(MOD(IF(E120="",TODAY(),E120),1)&lt;$E$1,$C$1,(IF(AND($E$1&lt;MOD(IF(E120="",TODAY(),E120),1),MOD(IF(E120="",TODAY(),E120),1)&lt;$E$2),$F$1-$F$2+$E$2-MOD(IF(E120="",TODAY(),E120),1),(IF(AND($E$2&lt;MOD(IF(E120="",TODAY(),E120),1),MOD(IF(E120="",TODAY(),E120),1)&lt;$F$2),$F$1-$F$2,(IF(AND($F$2&lt;MOD(IF(E120="",TODAY(),E120),1),MOD(IF(E120="",TODAY(),E120),1)&lt;$F$1),$F$1-MOD(IF(E120="",TODAY(),E120),1),(IF(MOD(IF(E120="",TODAY(),E120),1)&gt;$F$1,0)))))))))))</f>
        <v>0.61609953703979659</v>
      </c>
      <c r="I120" s="1">
        <f ca="1">C120-(IF(F120&lt;$E$1,0,(IF(AND($E$1&lt;F120,F120&lt;$E$2),F120-$E$1,(IF(AND($E$2&lt;F120,F120&lt;$F$2),$E$2-$E$1,(IF(AND($F$2&lt;F120,F120&lt;$F$1),$E$2-$E$1+F120-$F$2,(IF(F120&gt;$F$1,$C$1))))))))))-(IF(G120&lt;$E$1,$C$1,(IF(AND($E$1&lt;G120,G120&lt;$E$2),$F$1-$F$2+$E$2-G120,(IF(AND($E$2&lt;G120,G120&lt;$F$2),$F$1-$F$2,(IF(AND($F$2&lt;G120,G120&lt;$F$1),$F$1-G120,(IF(G120&gt;$F$1,0))))))))))</f>
        <v>0.61609953703979659</v>
      </c>
      <c r="J120" s="13">
        <f>WEEKDAY(D120,2)</f>
        <v>1</v>
      </c>
      <c r="K120" s="13">
        <f>WEEKDAY(E120,2)</f>
        <v>3</v>
      </c>
      <c r="M120" s="37">
        <f>(WEEKDAY(D120,2)&lt;6)*($E$2-MAX(MIN(MOD(D120,1),$E$2),$E$1)+$F$1-MAX(MIN(MOD(D120,1),$F$1),$F$2))+(WEEKDAY(E120,2)&lt;6)*(MAX(MIN(MOD(E120,1),$E$2),$E$1)-$E$1+MAX(MIN(MOD(E120,1),$F$1),$F$2)-$F$2)+(NETWORKDAYS(WORKDAY(D120+1,-1),WORKDAY(E120-1,1))-2)*$C$1</f>
        <v>0.61609953703979636</v>
      </c>
      <c r="N120" s="9">
        <f>(WEEKDAY(D120,2)&lt;6)*($E$2-MAX(MIN(MOD(D120,1),$E$2),$E$1)+$F$1-MAX(MIN(MOD(D120,1),$F$1),$F$2))+(WEEKDAY(E120,2)&lt;6)*(MAX(MIN(MOD(E120,1),$E$2),$E$1)-$E$1+MAX(MIN(MOD(E120,1),$F$1),$F$2)-$F$2)+(NETWORKDAYS(D120,E120)-2)*$C$1</f>
        <v>0.61609953703979636</v>
      </c>
      <c r="O120" s="43" t="str">
        <f t="shared" si="1"/>
        <v>Одинаковы</v>
      </c>
    </row>
    <row r="121" spans="1:15">
      <c r="A121" s="1">
        <v>1.9986111111065838</v>
      </c>
      <c r="B121" s="7">
        <f ca="1">NETWORKDAYS(D121,IF(E121="",TODAY(),E121))</f>
        <v>3</v>
      </c>
      <c r="C121" s="4">
        <f ca="1">$C$1*B121</f>
        <v>1</v>
      </c>
      <c r="D121" s="6">
        <v>41108.434236111112</v>
      </c>
      <c r="E121" s="6">
        <v>41110.432847222219</v>
      </c>
      <c r="F121" s="9">
        <f>MOD(D121,1)</f>
        <v>0.43423611111211358</v>
      </c>
      <c r="G121" s="9">
        <f>MOD(E121,1)</f>
        <v>0.43284722221869742</v>
      </c>
      <c r="H121" s="1">
        <f ca="1">C121-IF((OR(WEEKDAY(D121)=1,WEEKDAY(D121)=7)),0,(IF(MOD(D121,1)&lt;$E$1,0,(IF(AND($E$1&lt;MOD(D121,1),MOD(D121,1)&lt;$E$2),MOD(D121,1)-$E$1,(IF(AND($E$2&lt;MOD(D121,1),MOD(D121,1)&lt;$F$2),$E$2-$E$1,(IF(AND($F$2&lt;MOD(D121,1),MOD(D121,1)&lt;$F$1),$E$2-$E$1+MOD(D121,1)-$F$2,(IF(MOD(D121,1)&gt;$F$1,$C$1)))))))))))-IF((OR(WEEKDAY(IF(E121="",TODAY(),E121))=1,WEEKDAY(IF(E121="",TODAY(),E121))=7)),0,(IF(MOD(IF(E121="",TODAY(),E121),1)&lt;$E$1,$C$1,(IF(AND($E$1&lt;MOD(IF(E121="",TODAY(),E121),1),MOD(IF(E121="",TODAY(),E121),1)&lt;$E$2),$F$1-$F$2+$E$2-MOD(IF(E121="",TODAY(),E121),1),(IF(AND($E$2&lt;MOD(IF(E121="",TODAY(),E121),1),MOD(IF(E121="",TODAY(),E121),1)&lt;$F$2),$F$1-$F$2,(IF(AND($F$2&lt;MOD(IF(E121="",TODAY(),E121),1),MOD(IF(E121="",TODAY(),E121),1)&lt;$F$1),$F$1-MOD(IF(E121="",TODAY(),E121),1),(IF(MOD(IF(E121="",TODAY(),E121),1)&gt;$F$1,0)))))))))))</f>
        <v>0.66527777777325059</v>
      </c>
      <c r="I121" s="1">
        <f ca="1">C121-(IF(F121&lt;$E$1,0,(IF(AND($E$1&lt;F121,F121&lt;$E$2),F121-$E$1,(IF(AND($E$2&lt;F121,F121&lt;$F$2),$E$2-$E$1,(IF(AND($F$2&lt;F121,F121&lt;$F$1),$E$2-$E$1+F121-$F$2,(IF(F121&gt;$F$1,$C$1))))))))))-(IF(G121&lt;$E$1,$C$1,(IF(AND($E$1&lt;G121,G121&lt;$E$2),$F$1-$F$2+$E$2-G121,(IF(AND($E$2&lt;G121,G121&lt;$F$2),$F$1-$F$2,(IF(AND($F$2&lt;G121,G121&lt;$F$1),$F$1-G121,(IF(G121&gt;$F$1,0))))))))))</f>
        <v>0.66527777777325059</v>
      </c>
      <c r="J121" s="13">
        <f>WEEKDAY(D121,2)</f>
        <v>3</v>
      </c>
      <c r="K121" s="13">
        <f>WEEKDAY(E121,2)</f>
        <v>5</v>
      </c>
      <c r="M121" s="37">
        <f>(WEEKDAY(D121,2)&lt;6)*($E$2-MAX(MIN(MOD(D121,1),$E$2),$E$1)+$F$1-MAX(MIN(MOD(D121,1),$F$1),$F$2))+(WEEKDAY(E121,2)&lt;6)*(MAX(MIN(MOD(E121,1),$E$2),$E$1)-$E$1+MAX(MIN(MOD(E121,1),$F$1),$F$2)-$F$2)+(NETWORKDAYS(WORKDAY(D121+1,-1),WORKDAY(E121-1,1))-2)*$C$1</f>
        <v>0.66527777777325059</v>
      </c>
      <c r="N121" s="9">
        <f>(WEEKDAY(D121,2)&lt;6)*($E$2-MAX(MIN(MOD(D121,1),$E$2),$E$1)+$F$1-MAX(MIN(MOD(D121,1),$F$1),$F$2))+(WEEKDAY(E121,2)&lt;6)*(MAX(MIN(MOD(E121,1),$E$2),$E$1)-$E$1+MAX(MIN(MOD(E121,1),$F$1),$F$2)-$F$2)+(NETWORKDAYS(D121,E121)-2)*$C$1</f>
        <v>0.66527777777325059</v>
      </c>
      <c r="O121" s="43" t="str">
        <f t="shared" si="1"/>
        <v>Одинаковы</v>
      </c>
    </row>
    <row r="122" spans="1:15">
      <c r="A122" s="1">
        <v>2.0300925925912452</v>
      </c>
      <c r="B122" s="7">
        <f ca="1">NETWORKDAYS(D122,IF(E122="",TODAY(),E122))</f>
        <v>3</v>
      </c>
      <c r="C122" s="4">
        <f ca="1">$C$1*B122</f>
        <v>1</v>
      </c>
      <c r="D122" s="6">
        <v>41113.355682870373</v>
      </c>
      <c r="E122" s="6">
        <v>41115.385775462964</v>
      </c>
      <c r="F122" s="9">
        <f>MOD(D122,1)</f>
        <v>0.35568287037312984</v>
      </c>
      <c r="G122" s="9">
        <f>MOD(E122,1)</f>
        <v>0.38577546296437504</v>
      </c>
      <c r="H122" s="1">
        <f ca="1">C122-IF((OR(WEEKDAY(D122)=1,WEEKDAY(D122)=7)),0,(IF(MOD(D122,1)&lt;$E$1,0,(IF(AND($E$1&lt;MOD(D122,1),MOD(D122,1)&lt;$E$2),MOD(D122,1)-$E$1,(IF(AND($E$2&lt;MOD(D122,1),MOD(D122,1)&lt;$F$2),$E$2-$E$1,(IF(AND($F$2&lt;MOD(D122,1),MOD(D122,1)&lt;$F$1),$E$2-$E$1+MOD(D122,1)-$F$2,(IF(MOD(D122,1)&gt;$F$1,$C$1)))))))))))-IF((OR(WEEKDAY(IF(E122="",TODAY(),E122))=1,WEEKDAY(IF(E122="",TODAY(),E122))=7)),0,(IF(MOD(IF(E122="",TODAY(),E122),1)&lt;$E$1,$C$1,(IF(AND($E$1&lt;MOD(IF(E122="",TODAY(),E122),1),MOD(IF(E122="",TODAY(),E122),1)&lt;$E$2),$F$1-$F$2+$E$2-MOD(IF(E122="",TODAY(),E122),1),(IF(AND($E$2&lt;MOD(IF(E122="",TODAY(),E122),1),MOD(IF(E122="",TODAY(),E122),1)&lt;$F$2),$F$1-$F$2,(IF(AND($F$2&lt;MOD(IF(E122="",TODAY(),E122),1),MOD(IF(E122="",TODAY(),E122),1)&lt;$F$1),$F$1-MOD(IF(E122="",TODAY(),E122),1),(IF(MOD(IF(E122="",TODAY(),E122),1)&gt;$F$1,0)))))))))))</f>
        <v>0.69675925925791193</v>
      </c>
      <c r="I122" s="1">
        <f ca="1">C122-(IF(F122&lt;$E$1,0,(IF(AND($E$1&lt;F122,F122&lt;$E$2),F122-$E$1,(IF(AND($E$2&lt;F122,F122&lt;$F$2),$E$2-$E$1,(IF(AND($F$2&lt;F122,F122&lt;$F$1),$E$2-$E$1+F122-$F$2,(IF(F122&gt;$F$1,$C$1))))))))))-(IF(G122&lt;$E$1,$C$1,(IF(AND($E$1&lt;G122,G122&lt;$E$2),$F$1-$F$2+$E$2-G122,(IF(AND($E$2&lt;G122,G122&lt;$F$2),$F$1-$F$2,(IF(AND($F$2&lt;G122,G122&lt;$F$1),$F$1-G122,(IF(G122&gt;$F$1,0))))))))))</f>
        <v>0.69675925925791193</v>
      </c>
      <c r="J122" s="13">
        <f>WEEKDAY(D122,2)</f>
        <v>1</v>
      </c>
      <c r="K122" s="13">
        <f>WEEKDAY(E122,2)</f>
        <v>3</v>
      </c>
      <c r="M122" s="37">
        <f>(WEEKDAY(D122,2)&lt;6)*($E$2-MAX(MIN(MOD(D122,1),$E$2),$E$1)+$F$1-MAX(MIN(MOD(D122,1),$F$1),$F$2))+(WEEKDAY(E122,2)&lt;6)*(MAX(MIN(MOD(E122,1),$E$2),$E$1)-$E$1+MAX(MIN(MOD(E122,1),$F$1),$F$2)-$F$2)+(NETWORKDAYS(WORKDAY(D122+1,-1),WORKDAY(E122-1,1))-2)*$C$1</f>
        <v>0.69675925925791193</v>
      </c>
      <c r="N122" s="9">
        <f>(WEEKDAY(D122,2)&lt;6)*($E$2-MAX(MIN(MOD(D122,1),$E$2),$E$1)+$F$1-MAX(MIN(MOD(D122,1),$F$1),$F$2))+(WEEKDAY(E122,2)&lt;6)*(MAX(MIN(MOD(E122,1),$E$2),$E$1)-$E$1+MAX(MIN(MOD(E122,1),$F$1),$F$2)-$F$2)+(NETWORKDAYS(D122,E122)-2)*$C$1</f>
        <v>0.69675925925791193</v>
      </c>
      <c r="O122" s="43" t="str">
        <f t="shared" si="1"/>
        <v>Одинаковы</v>
      </c>
    </row>
    <row r="123" spans="1:15">
      <c r="A123" s="1">
        <v>2.1205208333340124</v>
      </c>
      <c r="B123" s="7">
        <f ca="1">NETWORKDAYS(D123,IF(E123="",TODAY(),E123))</f>
        <v>3</v>
      </c>
      <c r="C123" s="4">
        <f ca="1">$C$1*B123</f>
        <v>1</v>
      </c>
      <c r="D123" s="6">
        <v>41114.372662037036</v>
      </c>
      <c r="E123" s="6">
        <v>41116.49318287037</v>
      </c>
      <c r="F123" s="9">
        <f>MOD(D123,1)</f>
        <v>0.37266203703620704</v>
      </c>
      <c r="G123" s="9">
        <f>MOD(E123,1)</f>
        <v>0.49318287037021946</v>
      </c>
      <c r="H123" s="1">
        <f ca="1">C123-IF((OR(WEEKDAY(D123)=1,WEEKDAY(D123)=7)),0,(IF(MOD(D123,1)&lt;$E$1,0,(IF(AND($E$1&lt;MOD(D123,1),MOD(D123,1)&lt;$E$2),MOD(D123,1)-$E$1,(IF(AND($E$2&lt;MOD(D123,1),MOD(D123,1)&lt;$F$2),$E$2-$E$1,(IF(AND($F$2&lt;MOD(D123,1),MOD(D123,1)&lt;$F$1),$E$2-$E$1+MOD(D123,1)-$F$2,(IF(MOD(D123,1)&gt;$F$1,$C$1)))))))))))-IF((OR(WEEKDAY(IF(E123="",TODAY(),E123))=1,WEEKDAY(IF(E123="",TODAY(),E123))=7)),0,(IF(MOD(IF(E123="",TODAY(),E123),1)&lt;$E$1,$C$1,(IF(AND($E$1&lt;MOD(IF(E123="",TODAY(),E123),1),MOD(IF(E123="",TODAY(),E123),1)&lt;$E$2),$F$1-$F$2+$E$2-MOD(IF(E123="",TODAY(),E123),1),(IF(AND($E$2&lt;MOD(IF(E123="",TODAY(),E123),1),MOD(IF(E123="",TODAY(),E123),1)&lt;$F$2),$F$1-$F$2,(IF(AND($F$2&lt;MOD(IF(E123="",TODAY(),E123),1),MOD(IF(E123="",TODAY(),E123),1)&lt;$F$1),$F$1-MOD(IF(E123="",TODAY(),E123),1),(IF(MOD(IF(E123="",TODAY(),E123),1)&gt;$F$1,0)))))))))))</f>
        <v>0.78718750000067916</v>
      </c>
      <c r="I123" s="1">
        <f ca="1">C123-(IF(F123&lt;$E$1,0,(IF(AND($E$1&lt;F123,F123&lt;$E$2),F123-$E$1,(IF(AND($E$2&lt;F123,F123&lt;$F$2),$E$2-$E$1,(IF(AND($F$2&lt;F123,F123&lt;$F$1),$E$2-$E$1+F123-$F$2,(IF(F123&gt;$F$1,$C$1))))))))))-(IF(G123&lt;$E$1,$C$1,(IF(AND($E$1&lt;G123,G123&lt;$E$2),$F$1-$F$2+$E$2-G123,(IF(AND($E$2&lt;G123,G123&lt;$F$2),$F$1-$F$2,(IF(AND($F$2&lt;G123,G123&lt;$F$1),$F$1-G123,(IF(G123&gt;$F$1,0))))))))))</f>
        <v>0.78718750000067916</v>
      </c>
      <c r="J123" s="13">
        <f>WEEKDAY(D123,2)</f>
        <v>2</v>
      </c>
      <c r="K123" s="13">
        <f>WEEKDAY(E123,2)</f>
        <v>4</v>
      </c>
      <c r="M123" s="37">
        <f>(WEEKDAY(D123,2)&lt;6)*($E$2-MAX(MIN(MOD(D123,1),$E$2),$E$1)+$F$1-MAX(MIN(MOD(D123,1),$F$1),$F$2))+(WEEKDAY(E123,2)&lt;6)*(MAX(MIN(MOD(E123,1),$E$2),$E$1)-$E$1+MAX(MIN(MOD(E123,1),$F$1),$F$2)-$F$2)+(NETWORKDAYS(WORKDAY(D123+1,-1),WORKDAY(E123-1,1))-2)*$C$1</f>
        <v>0.78718750000067916</v>
      </c>
      <c r="N123" s="9">
        <f>(WEEKDAY(D123,2)&lt;6)*($E$2-MAX(MIN(MOD(D123,1),$E$2),$E$1)+$F$1-MAX(MIN(MOD(D123,1),$F$1),$F$2))+(WEEKDAY(E123,2)&lt;6)*(MAX(MIN(MOD(E123,1),$E$2),$E$1)-$E$1+MAX(MIN(MOD(E123,1),$F$1),$F$2)-$F$2)+(NETWORKDAYS(D123,E123)-2)*$C$1</f>
        <v>0.78718750000067916</v>
      </c>
      <c r="O123" s="43" t="str">
        <f t="shared" si="1"/>
        <v>Одинаковы</v>
      </c>
    </row>
    <row r="124" spans="1:15">
      <c r="A124" s="1">
        <v>2.2054861111100763</v>
      </c>
      <c r="B124" s="7">
        <f ca="1">NETWORKDAYS(D124,IF(E124="",TODAY(),E124))</f>
        <v>3</v>
      </c>
      <c r="C124" s="4">
        <f ca="1">$C$1*B124</f>
        <v>1</v>
      </c>
      <c r="D124" s="6">
        <v>41093.585231481484</v>
      </c>
      <c r="E124" s="6">
        <v>41095.790717592594</v>
      </c>
      <c r="F124" s="9">
        <f>MOD(D124,1)</f>
        <v>0.58523148148378823</v>
      </c>
      <c r="G124" s="9">
        <f>MOD(E124,1)</f>
        <v>0.79071759259386454</v>
      </c>
      <c r="H124" s="1">
        <f ca="1">C124-IF((OR(WEEKDAY(D124)=1,WEEKDAY(D124)=7)),0,(IF(MOD(D124,1)&lt;$E$1,0,(IF(AND($E$1&lt;MOD(D124,1),MOD(D124,1)&lt;$E$2),MOD(D124,1)-$E$1,(IF(AND($E$2&lt;MOD(D124,1),MOD(D124,1)&lt;$F$2),$E$2-$E$1,(IF(AND($F$2&lt;MOD(D124,1),MOD(D124,1)&lt;$F$1),$E$2-$E$1+MOD(D124,1)-$F$2,(IF(MOD(D124,1)&gt;$F$1,$C$1)))))))))))-IF((OR(WEEKDAY(IF(E124="",TODAY(),E124))=1,WEEKDAY(IF(E124="",TODAY(),E124))=7)),0,(IF(MOD(IF(E124="",TODAY(),E124),1)&lt;$E$1,$C$1,(IF(AND($E$1&lt;MOD(IF(E124="",TODAY(),E124),1),MOD(IF(E124="",TODAY(),E124),1)&lt;$E$2),$F$1-$F$2+$E$2-MOD(IF(E124="",TODAY(),E124),1),(IF(AND($E$2&lt;MOD(IF(E124="",TODAY(),E124),1),MOD(IF(E124="",TODAY(),E124),1)&lt;$F$2),$F$1-$F$2,(IF(AND($F$2&lt;MOD(IF(E124="",TODAY(),E124),1),MOD(IF(E124="",TODAY(),E124),1)&lt;$F$1),$F$1-MOD(IF(E124="",TODAY(),E124),1),(IF(MOD(IF(E124="",TODAY(),E124),1)&gt;$F$1,0)))))))))))</f>
        <v>0.81060185184954514</v>
      </c>
      <c r="I124" s="1">
        <f ca="1">C124-(IF(F124&lt;$E$1,0,(IF(AND($E$1&lt;F124,F124&lt;$E$2),F124-$E$1,(IF(AND($E$2&lt;F124,F124&lt;$F$2),$E$2-$E$1,(IF(AND($F$2&lt;F124,F124&lt;$F$1),$E$2-$E$1+F124-$F$2,(IF(F124&gt;$F$1,$C$1))))))))))-(IF(G124&lt;$E$1,$C$1,(IF(AND($E$1&lt;G124,G124&lt;$E$2),$F$1-$F$2+$E$2-G124,(IF(AND($E$2&lt;G124,G124&lt;$F$2),$F$1-$F$2,(IF(AND($F$2&lt;G124,G124&lt;$F$1),$F$1-G124,(IF(G124&gt;$F$1,0))))))))))</f>
        <v>0.81060185184954514</v>
      </c>
      <c r="J124" s="13">
        <f>WEEKDAY(D124,2)</f>
        <v>2</v>
      </c>
      <c r="K124" s="13">
        <f>WEEKDAY(E124,2)</f>
        <v>4</v>
      </c>
      <c r="M124" s="37">
        <f>(WEEKDAY(D124,2)&lt;6)*($E$2-MAX(MIN(MOD(D124,1),$E$2),$E$1)+$F$1-MAX(MIN(MOD(D124,1),$F$1),$F$2))+(WEEKDAY(E124,2)&lt;6)*(MAX(MIN(MOD(E124,1),$E$2),$E$1)-$E$1+MAX(MIN(MOD(E124,1),$F$1),$F$2)-$F$2)+(NETWORKDAYS(WORKDAY(D124+1,-1),WORKDAY(E124-1,1))-2)*$C$1</f>
        <v>0.81060185184954503</v>
      </c>
      <c r="N124" s="9">
        <f>(WEEKDAY(D124,2)&lt;6)*($E$2-MAX(MIN(MOD(D124,1),$E$2),$E$1)+$F$1-MAX(MIN(MOD(D124,1),$F$1),$F$2))+(WEEKDAY(E124,2)&lt;6)*(MAX(MIN(MOD(E124,1),$E$2),$E$1)-$E$1+MAX(MIN(MOD(E124,1),$F$1),$F$2)-$F$2)+(NETWORKDAYS(D124,E124)-2)*$C$1</f>
        <v>0.81060185184954503</v>
      </c>
      <c r="O124" s="43" t="str">
        <f t="shared" si="1"/>
        <v>Одинаковы</v>
      </c>
    </row>
    <row r="125" spans="1:15">
      <c r="A125" s="1">
        <v>2.2354166666700621</v>
      </c>
      <c r="B125" s="7">
        <f ca="1">NETWORKDAYS(D125,IF(E125="",TODAY(),E125))</f>
        <v>3</v>
      </c>
      <c r="C125" s="4">
        <f ca="1">$C$1*B125</f>
        <v>1</v>
      </c>
      <c r="D125" s="6">
        <v>41113.418043981481</v>
      </c>
      <c r="E125" s="6">
        <v>41115.653460648151</v>
      </c>
      <c r="F125" s="9">
        <f>MOD(D125,1)</f>
        <v>0.41804398148087785</v>
      </c>
      <c r="G125" s="9">
        <f>MOD(E125,1)</f>
        <v>0.65346064815093996</v>
      </c>
      <c r="H125" s="1">
        <f ca="1">C125-IF((OR(WEEKDAY(D125)=1,WEEKDAY(D125)=7)),0,(IF(MOD(D125,1)&lt;$E$1,0,(IF(AND($E$1&lt;MOD(D125,1),MOD(D125,1)&lt;$E$2),MOD(D125,1)-$E$1,(IF(AND($E$2&lt;MOD(D125,1),MOD(D125,1)&lt;$F$2),$E$2-$E$1,(IF(AND($F$2&lt;MOD(D125,1),MOD(D125,1)&lt;$F$1),$E$2-$E$1+MOD(D125,1)-$F$2,(IF(MOD(D125,1)&gt;$F$1,$C$1)))))))))))-IF((OR(WEEKDAY(IF(E125="",TODAY(),E125))=1,WEEKDAY(IF(E125="",TODAY(),E125))=7)),0,(IF(MOD(IF(E125="",TODAY(),E125),1)&lt;$E$1,$C$1,(IF(AND($E$1&lt;MOD(IF(E125="",TODAY(),E125),1),MOD(IF(E125="",TODAY(),E125),1)&lt;$E$2),$F$1-$F$2+$E$2-MOD(IF(E125="",TODAY(),E125),1),(IF(AND($E$2&lt;MOD(IF(E125="",TODAY(),E125),1),MOD(IF(E125="",TODAY(),E125),1)&lt;$F$2),$F$1-$F$2,(IF(AND($F$2&lt;MOD(IF(E125="",TODAY(),E125),1),MOD(IF(E125="",TODAY(),E125),1)&lt;$F$1),$F$1-MOD(IF(E125="",TODAY(),E125),1),(IF(MOD(IF(E125="",TODAY(),E125),1)&gt;$F$1,0)))))))))))</f>
        <v>0.86041666667006222</v>
      </c>
      <c r="I125" s="1">
        <f ca="1">C125-(IF(F125&lt;$E$1,0,(IF(AND($E$1&lt;F125,F125&lt;$E$2),F125-$E$1,(IF(AND($E$2&lt;F125,F125&lt;$F$2),$E$2-$E$1,(IF(AND($F$2&lt;F125,F125&lt;$F$1),$E$2-$E$1+F125-$F$2,(IF(F125&gt;$F$1,$C$1))))))))))-(IF(G125&lt;$E$1,$C$1,(IF(AND($E$1&lt;G125,G125&lt;$E$2),$F$1-$F$2+$E$2-G125,(IF(AND($E$2&lt;G125,G125&lt;$F$2),$F$1-$F$2,(IF(AND($F$2&lt;G125,G125&lt;$F$1),$F$1-G125,(IF(G125&gt;$F$1,0))))))))))</f>
        <v>0.86041666667006222</v>
      </c>
      <c r="J125" s="13">
        <f>WEEKDAY(D125,2)</f>
        <v>1</v>
      </c>
      <c r="K125" s="13">
        <f>WEEKDAY(E125,2)</f>
        <v>3</v>
      </c>
      <c r="M125" s="37">
        <f>(WEEKDAY(D125,2)&lt;6)*($E$2-MAX(MIN(MOD(D125,1),$E$2),$E$1)+$F$1-MAX(MIN(MOD(D125,1),$F$1),$F$2))+(WEEKDAY(E125,2)&lt;6)*(MAX(MIN(MOD(E125,1),$E$2),$E$1)-$E$1+MAX(MIN(MOD(E125,1),$F$1),$F$2)-$F$2)+(NETWORKDAYS(WORKDAY(D125+1,-1),WORKDAY(E125-1,1))-2)*$C$1</f>
        <v>0.86041666667006211</v>
      </c>
      <c r="N125" s="9">
        <f>(WEEKDAY(D125,2)&lt;6)*($E$2-MAX(MIN(MOD(D125,1),$E$2),$E$1)+$F$1-MAX(MIN(MOD(D125,1),$F$1),$F$2))+(WEEKDAY(E125,2)&lt;6)*(MAX(MIN(MOD(E125,1),$E$2),$E$1)-$E$1+MAX(MIN(MOD(E125,1),$F$1),$F$2)-$F$2)+(NETWORKDAYS(D125,E125)-2)*$C$1</f>
        <v>0.86041666667006211</v>
      </c>
      <c r="O125" s="43" t="str">
        <f t="shared" si="1"/>
        <v>Одинаковы</v>
      </c>
    </row>
    <row r="126" spans="1:15">
      <c r="A126" s="1">
        <v>2.75467592592031</v>
      </c>
      <c r="B126" s="7">
        <f ca="1">NETWORKDAYS(D126,IF(E126="",TODAY(),E126))</f>
        <v>2</v>
      </c>
      <c r="C126" s="4">
        <f ca="1">$C$1*B126</f>
        <v>0.66666666666666663</v>
      </c>
      <c r="D126" s="6">
        <v>41103.689687500002</v>
      </c>
      <c r="E126" s="6">
        <v>41106.444363425922</v>
      </c>
      <c r="F126" s="9">
        <f>MOD(D126,1)</f>
        <v>0.68968750000203727</v>
      </c>
      <c r="G126" s="9">
        <f>MOD(E126,1)</f>
        <v>0.44436342592234723</v>
      </c>
      <c r="H126" s="1">
        <f ca="1">C126-IF((OR(WEEKDAY(D126)=1,WEEKDAY(D126)=7)),0,(IF(MOD(D126,1)&lt;$E$1,0,(IF(AND($E$1&lt;MOD(D126,1),MOD(D126,1)&lt;$E$2),MOD(D126,1)-$E$1,(IF(AND($E$2&lt;MOD(D126,1),MOD(D126,1)&lt;$F$2),$E$2-$E$1,(IF(AND($F$2&lt;MOD(D126,1),MOD(D126,1)&lt;$F$1),$E$2-$E$1+MOD(D126,1)-$F$2,(IF(MOD(D126,1)&gt;$F$1,$C$1)))))))))))-IF((OR(WEEKDAY(IF(E126="",TODAY(),E126))=1,WEEKDAY(IF(E126="",TODAY(),E126))=7)),0,(IF(MOD(IF(E126="",TODAY(),E126),1)&lt;$E$1,$C$1,(IF(AND($E$1&lt;MOD(IF(E126="",TODAY(),E126),1),MOD(IF(E126="",TODAY(),E126),1)&lt;$E$2),$F$1-$F$2+$E$2-MOD(IF(E126="",TODAY(),E126),1),(IF(AND($E$2&lt;MOD(IF(E126="",TODAY(),E126),1),MOD(IF(E126="",TODAY(),E126),1)&lt;$F$2),$F$1-$F$2,(IF(AND($F$2&lt;MOD(IF(E126="",TODAY(),E126),1),MOD(IF(E126="",TODAY(),E126),1)&lt;$F$1),$F$1-MOD(IF(E126="",TODAY(),E126),1),(IF(MOD(IF(E126="",TODAY(),E126),1)&gt;$F$1,0)))))))))))</f>
        <v>0.12967592592030996</v>
      </c>
      <c r="I126" s="1">
        <f ca="1">C126-(IF(F126&lt;$E$1,0,(IF(AND($E$1&lt;F126,F126&lt;$E$2),F126-$E$1,(IF(AND($E$2&lt;F126,F126&lt;$F$2),$E$2-$E$1,(IF(AND($F$2&lt;F126,F126&lt;$F$1),$E$2-$E$1+F126-$F$2,(IF(F126&gt;$F$1,$C$1))))))))))-(IF(G126&lt;$E$1,$C$1,(IF(AND($E$1&lt;G126,G126&lt;$E$2),$F$1-$F$2+$E$2-G126,(IF(AND($E$2&lt;G126,G126&lt;$F$2),$F$1-$F$2,(IF(AND($F$2&lt;G126,G126&lt;$F$1),$F$1-G126,(IF(G126&gt;$F$1,0))))))))))</f>
        <v>0.12967592592030996</v>
      </c>
      <c r="J126" s="13">
        <f>WEEKDAY(D126,2)</f>
        <v>5</v>
      </c>
      <c r="K126" s="13">
        <f>WEEKDAY(E126,2)</f>
        <v>1</v>
      </c>
      <c r="M126" s="37">
        <f>(WEEKDAY(D126,2)&lt;6)*($E$2-MAX(MIN(MOD(D126,1),$E$2),$E$1)+$F$1-MAX(MIN(MOD(D126,1),$F$1),$F$2))+(WEEKDAY(E126,2)&lt;6)*(MAX(MIN(MOD(E126,1),$E$2),$E$1)-$E$1+MAX(MIN(MOD(E126,1),$F$1),$F$2)-$F$2)+(NETWORKDAYS(WORKDAY(D126+1,-1),WORKDAY(E126-1,1))-2)*$C$1</f>
        <v>0.12967592592030996</v>
      </c>
      <c r="N126" s="9">
        <f>(WEEKDAY(D126,2)&lt;6)*($E$2-MAX(MIN(MOD(D126,1),$E$2),$E$1)+$F$1-MAX(MIN(MOD(D126,1),$F$1),$F$2))+(WEEKDAY(E126,2)&lt;6)*(MAX(MIN(MOD(E126,1),$E$2),$E$1)-$E$1+MAX(MIN(MOD(E126,1),$F$1),$F$2)-$F$2)+(NETWORKDAYS(D126,E126)-2)*$C$1</f>
        <v>0.12967592592030996</v>
      </c>
      <c r="O126" s="43" t="str">
        <f t="shared" si="1"/>
        <v>Одинаковы</v>
      </c>
    </row>
    <row r="127" spans="1:15">
      <c r="A127" s="1">
        <v>2.7985300925938645</v>
      </c>
      <c r="B127" s="7">
        <f ca="1">NETWORKDAYS(D127,IF(E127="",TODAY(),E127))</f>
        <v>4</v>
      </c>
      <c r="C127" s="4">
        <f ca="1">$C$1*B127</f>
        <v>1.3333333333333333</v>
      </c>
      <c r="D127" s="6">
        <v>41099.635972222219</v>
      </c>
      <c r="E127" s="6">
        <v>41102.434502314813</v>
      </c>
      <c r="F127" s="9">
        <f>MOD(D127,1)</f>
        <v>0.63597222221869742</v>
      </c>
      <c r="G127" s="9">
        <f>MOD(E127,1)</f>
        <v>0.43450231481256196</v>
      </c>
      <c r="H127" s="1">
        <f ca="1">C127-IF((OR(WEEKDAY(D127)=1,WEEKDAY(D127)=7)),0,(IF(MOD(D127,1)&lt;$E$1,0,(IF(AND($E$1&lt;MOD(D127,1),MOD(D127,1)&lt;$E$2),MOD(D127,1)-$E$1,(IF(AND($E$2&lt;MOD(D127,1),MOD(D127,1)&lt;$F$2),$E$2-$E$1,(IF(AND($F$2&lt;MOD(D127,1),MOD(D127,1)&lt;$F$1),$E$2-$E$1+MOD(D127,1)-$F$2,(IF(MOD(D127,1)&gt;$F$1,$C$1)))))))))))-IF((OR(WEEKDAY(IF(E127="",TODAY(),E127))=1,WEEKDAY(IF(E127="",TODAY(),E127))=7)),0,(IF(MOD(IF(E127="",TODAY(),E127),1)&lt;$E$1,$C$1,(IF(AND($E$1&lt;MOD(IF(E127="",TODAY(),E127),1),MOD(IF(E127="",TODAY(),E127),1)&lt;$E$2),$F$1-$F$2+$E$2-MOD(IF(E127="",TODAY(),E127),1),(IF(AND($E$2&lt;MOD(IF(E127="",TODAY(),E127),1),MOD(IF(E127="",TODAY(),E127),1)&lt;$F$2),$F$1-$F$2,(IF(AND($F$2&lt;MOD(IF(E127="",TODAY(),E127),1),MOD(IF(E127="",TODAY(),E127),1)&lt;$F$1),$F$1-MOD(IF(E127="",TODAY(),E127),1),(IF(MOD(IF(E127="",TODAY(),E127),1)&gt;$F$1,0)))))))))))</f>
        <v>0.84019675926053106</v>
      </c>
      <c r="I127" s="1">
        <f ca="1">C127-(IF(F127&lt;$E$1,0,(IF(AND($E$1&lt;F127,F127&lt;$E$2),F127-$E$1,(IF(AND($E$2&lt;F127,F127&lt;$F$2),$E$2-$E$1,(IF(AND($F$2&lt;F127,F127&lt;$F$1),$E$2-$E$1+F127-$F$2,(IF(F127&gt;$F$1,$C$1))))))))))-(IF(G127&lt;$E$1,$C$1,(IF(AND($E$1&lt;G127,G127&lt;$E$2),$F$1-$F$2+$E$2-G127,(IF(AND($E$2&lt;G127,G127&lt;$F$2),$F$1-$F$2,(IF(AND($F$2&lt;G127,G127&lt;$F$1),$F$1-G127,(IF(G127&gt;$F$1,0))))))))))</f>
        <v>0.84019675926053106</v>
      </c>
      <c r="J127" s="13">
        <f>WEEKDAY(D127,2)</f>
        <v>1</v>
      </c>
      <c r="K127" s="13">
        <f>WEEKDAY(E127,2)</f>
        <v>4</v>
      </c>
      <c r="M127" s="37">
        <f>(WEEKDAY(D127,2)&lt;6)*($E$2-MAX(MIN(MOD(D127,1),$E$2),$E$1)+$F$1-MAX(MIN(MOD(D127,1),$F$1),$F$2))+(WEEKDAY(E127,2)&lt;6)*(MAX(MIN(MOD(E127,1),$E$2),$E$1)-$E$1+MAX(MIN(MOD(E127,1),$F$1),$F$2)-$F$2)+(NETWORKDAYS(WORKDAY(D127+1,-1),WORKDAY(E127-1,1))-2)*$C$1</f>
        <v>0.84019675926053117</v>
      </c>
      <c r="N127" s="9">
        <f>(WEEKDAY(D127,2)&lt;6)*($E$2-MAX(MIN(MOD(D127,1),$E$2),$E$1)+$F$1-MAX(MIN(MOD(D127,1),$F$1),$F$2))+(WEEKDAY(E127,2)&lt;6)*(MAX(MIN(MOD(E127,1),$E$2),$E$1)-$E$1+MAX(MIN(MOD(E127,1),$F$1),$F$2)-$F$2)+(NETWORKDAYS(D127,E127)-2)*$C$1</f>
        <v>0.84019675926053117</v>
      </c>
      <c r="O127" s="43" t="str">
        <f t="shared" si="1"/>
        <v>Одинаковы</v>
      </c>
    </row>
    <row r="128" spans="1:15">
      <c r="A128" s="1">
        <v>2.8005902777804295</v>
      </c>
      <c r="B128" s="7">
        <f ca="1">NETWORKDAYS(D128,IF(E128="",TODAY(),E128))</f>
        <v>2</v>
      </c>
      <c r="C128" s="4">
        <f ca="1">$C$1*B128</f>
        <v>0.66666666666666663</v>
      </c>
      <c r="D128" s="6">
        <v>41103.615347222221</v>
      </c>
      <c r="E128" s="6">
        <v>41106.415937500002</v>
      </c>
      <c r="F128" s="9">
        <f>MOD(D128,1)</f>
        <v>0.61534722222131677</v>
      </c>
      <c r="G128" s="9">
        <f>MOD(E128,1)</f>
        <v>0.41593750000174623</v>
      </c>
      <c r="H128" s="1">
        <f ca="1">C128-IF((OR(WEEKDAY(D128)=1,WEEKDAY(D128)=7)),0,(IF(MOD(D128,1)&lt;$E$1,0,(IF(AND($E$1&lt;MOD(D128,1),MOD(D128,1)&lt;$E$2),MOD(D128,1)-$E$1,(IF(AND($E$2&lt;MOD(D128,1),MOD(D128,1)&lt;$F$2),$E$2-$E$1,(IF(AND($F$2&lt;MOD(D128,1),MOD(D128,1)&lt;$F$1),$E$2-$E$1+MOD(D128,1)-$F$2,(IF(MOD(D128,1)&gt;$F$1,$C$1)))))))))))-IF((OR(WEEKDAY(IF(E128="",TODAY(),E128))=1,WEEKDAY(IF(E128="",TODAY(),E128))=7)),0,(IF(MOD(IF(E128="",TODAY(),E128),1)&lt;$E$1,$C$1,(IF(AND($E$1&lt;MOD(IF(E128="",TODAY(),E128),1),MOD(IF(E128="",TODAY(),E128),1)&lt;$E$2),$F$1-$F$2+$E$2-MOD(IF(E128="",TODAY(),E128),1),(IF(AND($E$2&lt;MOD(IF(E128="",TODAY(),E128),1),MOD(IF(E128="",TODAY(),E128),1)&lt;$F$2),$F$1-$F$2,(IF(AND($F$2&lt;MOD(IF(E128="",TODAY(),E128),1),MOD(IF(E128="",TODAY(),E128),1)&lt;$F$1),$F$1-MOD(IF(E128="",TODAY(),E128),1),(IF(MOD(IF(E128="",TODAY(),E128),1)&gt;$F$1,0)))))))))))</f>
        <v>0.17559027778042946</v>
      </c>
      <c r="I128" s="1">
        <f ca="1">C128-(IF(F128&lt;$E$1,0,(IF(AND($E$1&lt;F128,F128&lt;$E$2),F128-$E$1,(IF(AND($E$2&lt;F128,F128&lt;$F$2),$E$2-$E$1,(IF(AND($F$2&lt;F128,F128&lt;$F$1),$E$2-$E$1+F128-$F$2,(IF(F128&gt;$F$1,$C$1))))))))))-(IF(G128&lt;$E$1,$C$1,(IF(AND($E$1&lt;G128,G128&lt;$E$2),$F$1-$F$2+$E$2-G128,(IF(AND($E$2&lt;G128,G128&lt;$F$2),$F$1-$F$2,(IF(AND($F$2&lt;G128,G128&lt;$F$1),$F$1-G128,(IF(G128&gt;$F$1,0))))))))))</f>
        <v>0.17559027778042946</v>
      </c>
      <c r="J128" s="13">
        <f>WEEKDAY(D128,2)</f>
        <v>5</v>
      </c>
      <c r="K128" s="13">
        <f>WEEKDAY(E128,2)</f>
        <v>1</v>
      </c>
      <c r="M128" s="37">
        <f>(WEEKDAY(D128,2)&lt;6)*($E$2-MAX(MIN(MOD(D128,1),$E$2),$E$1)+$F$1-MAX(MIN(MOD(D128,1),$F$1),$F$2))+(WEEKDAY(E128,2)&lt;6)*(MAX(MIN(MOD(E128,1),$E$2),$E$1)-$E$1+MAX(MIN(MOD(E128,1),$F$1),$F$2)-$F$2)+(NETWORKDAYS(WORKDAY(D128+1,-1),WORKDAY(E128-1,1))-2)*$C$1</f>
        <v>0.17559027778042946</v>
      </c>
      <c r="N128" s="9">
        <f>(WEEKDAY(D128,2)&lt;6)*($E$2-MAX(MIN(MOD(D128,1),$E$2),$E$1)+$F$1-MAX(MIN(MOD(D128,1),$F$1),$F$2))+(WEEKDAY(E128,2)&lt;6)*(MAX(MIN(MOD(E128,1),$E$2),$E$1)-$E$1+MAX(MIN(MOD(E128,1),$F$1),$F$2)-$F$2)+(NETWORKDAYS(D128,E128)-2)*$C$1</f>
        <v>0.17559027778042946</v>
      </c>
      <c r="O128" s="43" t="str">
        <f t="shared" si="1"/>
        <v>Одинаковы</v>
      </c>
    </row>
    <row r="129" spans="1:15">
      <c r="A129" s="1">
        <v>2.8054629629623378</v>
      </c>
      <c r="B129" s="7">
        <f ca="1">NETWORKDAYS(D129,IF(E129="",TODAY(),E129))</f>
        <v>2</v>
      </c>
      <c r="C129" s="4">
        <f ca="1">$C$1*B129</f>
        <v>0.66666666666666663</v>
      </c>
      <c r="D129" s="6">
        <v>41096.647604166668</v>
      </c>
      <c r="E129" s="6">
        <v>41099.453067129631</v>
      </c>
      <c r="F129" s="9">
        <f>MOD(D129,1)</f>
        <v>0.64760416666831588</v>
      </c>
      <c r="G129" s="9">
        <f>MOD(E129,1)</f>
        <v>0.45306712963065365</v>
      </c>
      <c r="H129" s="1">
        <f ca="1">C129-IF((OR(WEEKDAY(D129)=1,WEEKDAY(D129)=7)),0,(IF(MOD(D129,1)&lt;$E$1,0,(IF(AND($E$1&lt;MOD(D129,1),MOD(D129,1)&lt;$E$2),MOD(D129,1)-$E$1,(IF(AND($E$2&lt;MOD(D129,1),MOD(D129,1)&lt;$F$2),$E$2-$E$1,(IF(AND($F$2&lt;MOD(D129,1),MOD(D129,1)&lt;$F$1),$E$2-$E$1+MOD(D129,1)-$F$2,(IF(MOD(D129,1)&gt;$F$1,$C$1)))))))))))-IF((OR(WEEKDAY(IF(E129="",TODAY(),E129))=1,WEEKDAY(IF(E129="",TODAY(),E129))=7)),0,(IF(MOD(IF(E129="",TODAY(),E129),1)&lt;$E$1,$C$1,(IF(AND($E$1&lt;MOD(IF(E129="",TODAY(),E129),1),MOD(IF(E129="",TODAY(),E129),1)&lt;$E$2),$F$1-$F$2+$E$2-MOD(IF(E129="",TODAY(),E129),1),(IF(AND($E$2&lt;MOD(IF(E129="",TODAY(),E129),1),MOD(IF(E129="",TODAY(),E129),1)&lt;$F$2),$F$1-$F$2,(IF(AND($F$2&lt;MOD(IF(E129="",TODAY(),E129),1),MOD(IF(E129="",TODAY(),E129),1)&lt;$F$1),$F$1-MOD(IF(E129="",TODAY(),E129),1),(IF(MOD(IF(E129="",TODAY(),E129),1)&gt;$F$1,0)))))))))))</f>
        <v>0.18046296296233777</v>
      </c>
      <c r="I129" s="1">
        <f ca="1">C129-(IF(F129&lt;$E$1,0,(IF(AND($E$1&lt;F129,F129&lt;$E$2),F129-$E$1,(IF(AND($E$2&lt;F129,F129&lt;$F$2),$E$2-$E$1,(IF(AND($F$2&lt;F129,F129&lt;$F$1),$E$2-$E$1+F129-$F$2,(IF(F129&gt;$F$1,$C$1))))))))))-(IF(G129&lt;$E$1,$C$1,(IF(AND($E$1&lt;G129,G129&lt;$E$2),$F$1-$F$2+$E$2-G129,(IF(AND($E$2&lt;G129,G129&lt;$F$2),$F$1-$F$2,(IF(AND($F$2&lt;G129,G129&lt;$F$1),$F$1-G129,(IF(G129&gt;$F$1,0))))))))))</f>
        <v>0.18046296296233777</v>
      </c>
      <c r="J129" s="13">
        <f>WEEKDAY(D129,2)</f>
        <v>5</v>
      </c>
      <c r="K129" s="13">
        <f>WEEKDAY(E129,2)</f>
        <v>1</v>
      </c>
      <c r="M129" s="37">
        <f>(WEEKDAY(D129,2)&lt;6)*($E$2-MAX(MIN(MOD(D129,1),$E$2),$E$1)+$F$1-MAX(MIN(MOD(D129,1),$F$1),$F$2))+(WEEKDAY(E129,2)&lt;6)*(MAX(MIN(MOD(E129,1),$E$2),$E$1)-$E$1+MAX(MIN(MOD(E129,1),$F$1),$F$2)-$F$2)+(NETWORKDAYS(WORKDAY(D129+1,-1),WORKDAY(E129-1,1))-2)*$C$1</f>
        <v>0.18046296296233777</v>
      </c>
      <c r="N129" s="9">
        <f>(WEEKDAY(D129,2)&lt;6)*($E$2-MAX(MIN(MOD(D129,1),$E$2),$E$1)+$F$1-MAX(MIN(MOD(D129,1),$F$1),$F$2))+(WEEKDAY(E129,2)&lt;6)*(MAX(MIN(MOD(E129,1),$E$2),$E$1)-$E$1+MAX(MIN(MOD(E129,1),$F$1),$F$2)-$F$2)+(NETWORKDAYS(D129,E129)-2)*$C$1</f>
        <v>0.18046296296233777</v>
      </c>
      <c r="O129" s="43" t="str">
        <f t="shared" si="1"/>
        <v>Одинаковы</v>
      </c>
    </row>
    <row r="130" spans="1:15">
      <c r="A130" s="1">
        <v>2.8122106481459923</v>
      </c>
      <c r="B130" s="7">
        <f ca="1">NETWORKDAYS(D130,IF(E130="",TODAY(),E130))</f>
        <v>4</v>
      </c>
      <c r="C130" s="4">
        <f ca="1">$C$1*B130</f>
        <v>1.3333333333333333</v>
      </c>
      <c r="D130" s="6">
        <v>41085.694004629629</v>
      </c>
      <c r="E130" s="6">
        <v>41088.506215277775</v>
      </c>
      <c r="F130" s="9">
        <f>MOD(D130,1)</f>
        <v>0.6940046296294895</v>
      </c>
      <c r="G130" s="9">
        <f>MOD(E130,1)</f>
        <v>0.50621527777548181</v>
      </c>
      <c r="H130" s="1">
        <f ca="1">C130-IF((OR(WEEKDAY(D130)=1,WEEKDAY(D130)=7)),0,(IF(MOD(D130,1)&lt;$E$1,0,(IF(AND($E$1&lt;MOD(D130,1),MOD(D130,1)&lt;$E$2),MOD(D130,1)-$E$1,(IF(AND($E$2&lt;MOD(D130,1),MOD(D130,1)&lt;$F$2),$E$2-$E$1,(IF(AND($F$2&lt;MOD(D130,1),MOD(D130,1)&lt;$F$1),$E$2-$E$1+MOD(D130,1)-$F$2,(IF(MOD(D130,1)&gt;$F$1,$C$1)))))))))))-IF((OR(WEEKDAY(IF(E130="",TODAY(),E130))=1,WEEKDAY(IF(E130="",TODAY(),E130))=7)),0,(IF(MOD(IF(E130="",TODAY(),E130),1)&lt;$E$1,$C$1,(IF(AND($E$1&lt;MOD(IF(E130="",TODAY(),E130),1),MOD(IF(E130="",TODAY(),E130),1)&lt;$E$2),$F$1-$F$2+$E$2-MOD(IF(E130="",TODAY(),E130),1),(IF(AND($E$2&lt;MOD(IF(E130="",TODAY(),E130),1),MOD(IF(E130="",TODAY(),E130),1)&lt;$F$2),$F$1-$F$2,(IF(AND($F$2&lt;MOD(IF(E130="",TODAY(),E130),1),MOD(IF(E130="",TODAY(),E130),1)&lt;$F$1),$F$1-MOD(IF(E130="",TODAY(),E130),1),(IF(MOD(IF(E130="",TODAY(),E130),1)&gt;$F$1,0)))))))))))</f>
        <v>0.84766203703717702</v>
      </c>
      <c r="I130" s="1">
        <f ca="1">C130-(IF(F130&lt;$E$1,0,(IF(AND($E$1&lt;F130,F130&lt;$E$2),F130-$E$1,(IF(AND($E$2&lt;F130,F130&lt;$F$2),$E$2-$E$1,(IF(AND($F$2&lt;F130,F130&lt;$F$1),$E$2-$E$1+F130-$F$2,(IF(F130&gt;$F$1,$C$1))))))))))-(IF(G130&lt;$E$1,$C$1,(IF(AND($E$1&lt;G130,G130&lt;$E$2),$F$1-$F$2+$E$2-G130,(IF(AND($E$2&lt;G130,G130&lt;$F$2),$F$1-$F$2,(IF(AND($F$2&lt;G130,G130&lt;$F$1),$F$1-G130,(IF(G130&gt;$F$1,0))))))))))</f>
        <v>0.84766203703717702</v>
      </c>
      <c r="J130" s="13">
        <f>WEEKDAY(D130,2)</f>
        <v>1</v>
      </c>
      <c r="K130" s="13">
        <f>WEEKDAY(E130,2)</f>
        <v>4</v>
      </c>
      <c r="M130" s="37">
        <f>(WEEKDAY(D130,2)&lt;6)*($E$2-MAX(MIN(MOD(D130,1),$E$2),$E$1)+$F$1-MAX(MIN(MOD(D130,1),$F$1),$F$2))+(WEEKDAY(E130,2)&lt;6)*(MAX(MIN(MOD(E130,1),$E$2),$E$1)-$E$1+MAX(MIN(MOD(E130,1),$F$1),$F$2)-$F$2)+(NETWORKDAYS(WORKDAY(D130+1,-1),WORKDAY(E130-1,1))-2)*$C$1</f>
        <v>0.84766203703717713</v>
      </c>
      <c r="N130" s="9">
        <f>(WEEKDAY(D130,2)&lt;6)*($E$2-MAX(MIN(MOD(D130,1),$E$2),$E$1)+$F$1-MAX(MIN(MOD(D130,1),$F$1),$F$2))+(WEEKDAY(E130,2)&lt;6)*(MAX(MIN(MOD(E130,1),$E$2),$E$1)-$E$1+MAX(MIN(MOD(E130,1),$F$1),$F$2)-$F$2)+(NETWORKDAYS(D130,E130)-2)*$C$1</f>
        <v>0.84766203703717713</v>
      </c>
      <c r="O130" s="43" t="str">
        <f t="shared" si="1"/>
        <v>Одинаковы</v>
      </c>
    </row>
    <row r="131" spans="1:15">
      <c r="A131" s="1">
        <v>2.8558101851886022</v>
      </c>
      <c r="B131" s="7">
        <f ca="1">NETWORKDAYS(D131,IF(E131="",TODAY(),E131))</f>
        <v>2</v>
      </c>
      <c r="C131" s="4">
        <f ca="1">$C$1*B131</f>
        <v>0.66666666666666663</v>
      </c>
      <c r="D131" s="6">
        <v>41103.666238425925</v>
      </c>
      <c r="E131" s="6">
        <v>41106.522048611114</v>
      </c>
      <c r="F131" s="9">
        <f>MOD(D131,1)</f>
        <v>0.66623842592525762</v>
      </c>
      <c r="G131" s="9">
        <f>MOD(E131,1)</f>
        <v>0.52204861111385981</v>
      </c>
      <c r="H131" s="1">
        <f ca="1">C131-IF((OR(WEEKDAY(D131)=1,WEEKDAY(D131)=7)),0,(IF(MOD(D131,1)&lt;$E$1,0,(IF(AND($E$1&lt;MOD(D131,1),MOD(D131,1)&lt;$E$2),MOD(D131,1)-$E$1,(IF(AND($E$2&lt;MOD(D131,1),MOD(D131,1)&lt;$F$2),$E$2-$E$1,(IF(AND($F$2&lt;MOD(D131,1),MOD(D131,1)&lt;$F$1),$E$2-$E$1+MOD(D131,1)-$F$2,(IF(MOD(D131,1)&gt;$F$1,$C$1)))))))))))-IF((OR(WEEKDAY(IF(E131="",TODAY(),E131))=1,WEEKDAY(IF(E131="",TODAY(),E131))=7)),0,(IF(MOD(IF(E131="",TODAY(),E131),1)&lt;$E$1,$C$1,(IF(AND($E$1&lt;MOD(IF(E131="",TODAY(),E131),1),MOD(IF(E131="",TODAY(),E131),1)&lt;$E$2),$F$1-$F$2+$E$2-MOD(IF(E131="",TODAY(),E131),1),(IF(AND($E$2&lt;MOD(IF(E131="",TODAY(),E131),1),MOD(IF(E131="",TODAY(),E131),1)&lt;$F$2),$F$1-$F$2,(IF(AND($F$2&lt;MOD(IF(E131="",TODAY(),E131),1),MOD(IF(E131="",TODAY(),E131),1)&lt;$F$1),$F$1-MOD(IF(E131="",TODAY(),E131),1),(IF(MOD(IF(E131="",TODAY(),E131),1)&gt;$F$1,0)))))))))))</f>
        <v>0.20876157407474238</v>
      </c>
      <c r="I131" s="1">
        <f ca="1">C131-(IF(F131&lt;$E$1,0,(IF(AND($E$1&lt;F131,F131&lt;$E$2),F131-$E$1,(IF(AND($E$2&lt;F131,F131&lt;$F$2),$E$2-$E$1,(IF(AND($F$2&lt;F131,F131&lt;$F$1),$E$2-$E$1+F131-$F$2,(IF(F131&gt;$F$1,$C$1))))))))))-(IF(G131&lt;$E$1,$C$1,(IF(AND($E$1&lt;G131,G131&lt;$E$2),$F$1-$F$2+$E$2-G131,(IF(AND($E$2&lt;G131,G131&lt;$F$2),$F$1-$F$2,(IF(AND($F$2&lt;G131,G131&lt;$F$1),$F$1-G131,(IF(G131&gt;$F$1,0))))))))))</f>
        <v>0.20876157407474238</v>
      </c>
      <c r="J131" s="13">
        <f>WEEKDAY(D131,2)</f>
        <v>5</v>
      </c>
      <c r="K131" s="13">
        <f>WEEKDAY(E131,2)</f>
        <v>1</v>
      </c>
      <c r="M131" s="37">
        <f>(WEEKDAY(D131,2)&lt;6)*($E$2-MAX(MIN(MOD(D131,1),$E$2),$E$1)+$F$1-MAX(MIN(MOD(D131,1),$F$1),$F$2))+(WEEKDAY(E131,2)&lt;6)*(MAX(MIN(MOD(E131,1),$E$2),$E$1)-$E$1+MAX(MIN(MOD(E131,1),$F$1),$F$2)-$F$2)+(NETWORKDAYS(WORKDAY(D131+1,-1),WORKDAY(E131-1,1))-2)*$C$1</f>
        <v>0.20876157407474238</v>
      </c>
      <c r="N131" s="9">
        <f>(WEEKDAY(D131,2)&lt;6)*($E$2-MAX(MIN(MOD(D131,1),$E$2),$E$1)+$F$1-MAX(MIN(MOD(D131,1),$F$1),$F$2))+(WEEKDAY(E131,2)&lt;6)*(MAX(MIN(MOD(E131,1),$E$2),$E$1)-$E$1+MAX(MIN(MOD(E131,1),$F$1),$F$2)-$F$2)+(NETWORKDAYS(D131,E131)-2)*$C$1</f>
        <v>0.20876157407474238</v>
      </c>
      <c r="O131" s="43" t="str">
        <f t="shared" si="1"/>
        <v>Одинаковы</v>
      </c>
    </row>
    <row r="132" spans="1:15">
      <c r="A132" s="1">
        <v>2.862060185187147</v>
      </c>
      <c r="B132" s="7">
        <f ca="1">NETWORKDAYS(D132,IF(E132="",TODAY(),E132))</f>
        <v>4</v>
      </c>
      <c r="C132" s="4">
        <f ca="1">$C$1*B132</f>
        <v>1.3333333333333333</v>
      </c>
      <c r="D132" s="6">
        <v>41099.655532407407</v>
      </c>
      <c r="E132" s="6">
        <v>41102.517592592594</v>
      </c>
      <c r="F132" s="9">
        <f>MOD(D132,1)</f>
        <v>0.65553240740700858</v>
      </c>
      <c r="G132" s="9">
        <f>MOD(E132,1)</f>
        <v>0.51759259259415558</v>
      </c>
      <c r="H132" s="1">
        <f ca="1">C132-IF((OR(WEEKDAY(D132)=1,WEEKDAY(D132)=7)),0,(IF(MOD(D132,1)&lt;$E$1,0,(IF(AND($E$1&lt;MOD(D132,1),MOD(D132,1)&lt;$E$2),MOD(D132,1)-$E$1,(IF(AND($E$2&lt;MOD(D132,1),MOD(D132,1)&lt;$F$2),$E$2-$E$1,(IF(AND($F$2&lt;MOD(D132,1),MOD(D132,1)&lt;$F$1),$E$2-$E$1+MOD(D132,1)-$F$2,(IF(MOD(D132,1)&gt;$F$1,$C$1)))))))))))-IF((OR(WEEKDAY(IF(E132="",TODAY(),E132))=1,WEEKDAY(IF(E132="",TODAY(),E132))=7)),0,(IF(MOD(IF(E132="",TODAY(),E132),1)&lt;$E$1,$C$1,(IF(AND($E$1&lt;MOD(IF(E132="",TODAY(),E132),1),MOD(IF(E132="",TODAY(),E132),1)&lt;$E$2),$F$1-$F$2+$E$2-MOD(IF(E132="",TODAY(),E132),1),(IF(AND($E$2&lt;MOD(IF(E132="",TODAY(),E132),1),MOD(IF(E132="",TODAY(),E132),1)&lt;$F$2),$F$1-$F$2,(IF(AND($F$2&lt;MOD(IF(E132="",TODAY(),E132),1),MOD(IF(E132="",TODAY(),E132),1)&lt;$F$1),$F$1-MOD(IF(E132="",TODAY(),E132),1),(IF(MOD(IF(E132="",TODAY(),E132),1)&gt;$F$1,0)))))))))))</f>
        <v>0.88613425925965794</v>
      </c>
      <c r="I132" s="1">
        <f ca="1">C132-(IF(F132&lt;$E$1,0,(IF(AND($E$1&lt;F132,F132&lt;$E$2),F132-$E$1,(IF(AND($E$2&lt;F132,F132&lt;$F$2),$E$2-$E$1,(IF(AND($F$2&lt;F132,F132&lt;$F$1),$E$2-$E$1+F132-$F$2,(IF(F132&gt;$F$1,$C$1))))))))))-(IF(G132&lt;$E$1,$C$1,(IF(AND($E$1&lt;G132,G132&lt;$E$2),$F$1-$F$2+$E$2-G132,(IF(AND($E$2&lt;G132,G132&lt;$F$2),$F$1-$F$2,(IF(AND($F$2&lt;G132,G132&lt;$F$1),$F$1-G132,(IF(G132&gt;$F$1,0))))))))))</f>
        <v>0.88613425925965794</v>
      </c>
      <c r="J132" s="13">
        <f>WEEKDAY(D132,2)</f>
        <v>1</v>
      </c>
      <c r="K132" s="13">
        <f>WEEKDAY(E132,2)</f>
        <v>4</v>
      </c>
      <c r="M132" s="37">
        <f>(WEEKDAY(D132,2)&lt;6)*($E$2-MAX(MIN(MOD(D132,1),$E$2),$E$1)+$F$1-MAX(MIN(MOD(D132,1),$F$1),$F$2))+(WEEKDAY(E132,2)&lt;6)*(MAX(MIN(MOD(E132,1),$E$2),$E$1)-$E$1+MAX(MIN(MOD(E132,1),$F$1),$F$2)-$F$2)+(NETWORKDAYS(WORKDAY(D132+1,-1),WORKDAY(E132-1,1))-2)*$C$1</f>
        <v>0.88613425925965805</v>
      </c>
      <c r="N132" s="9">
        <f>(WEEKDAY(D132,2)&lt;6)*($E$2-MAX(MIN(MOD(D132,1),$E$2),$E$1)+$F$1-MAX(MIN(MOD(D132,1),$F$1),$F$2))+(WEEKDAY(E132,2)&lt;6)*(MAX(MIN(MOD(E132,1),$E$2),$E$1)-$E$1+MAX(MIN(MOD(E132,1),$F$1),$F$2)-$F$2)+(NETWORKDAYS(D132,E132)-2)*$C$1</f>
        <v>0.88613425925965805</v>
      </c>
      <c r="O132" s="43" t="str">
        <f t="shared" si="1"/>
        <v>Одинаковы</v>
      </c>
    </row>
    <row r="133" spans="1:15">
      <c r="A133" s="1">
        <v>2.9654050925892079</v>
      </c>
      <c r="B133" s="7">
        <f ca="1">NETWORKDAYS(D133,IF(E133="",TODAY(),E133))</f>
        <v>2</v>
      </c>
      <c r="C133" s="4">
        <f ca="1">$C$1*B133</f>
        <v>0.66666666666666663</v>
      </c>
      <c r="D133" s="6">
        <v>41103.479861111111</v>
      </c>
      <c r="E133" s="6">
        <v>41106.4452662037</v>
      </c>
      <c r="F133" s="9">
        <f>MOD(D133,1)</f>
        <v>0.47986111111094942</v>
      </c>
      <c r="G133" s="9">
        <f>MOD(E133,1)</f>
        <v>0.44526620370015735</v>
      </c>
      <c r="H133" s="1">
        <f ca="1">C133-IF((OR(WEEKDAY(D133)=1,WEEKDAY(D133)=7)),0,(IF(MOD(D133,1)&lt;$E$1,0,(IF(AND($E$1&lt;MOD(D133,1),MOD(D133,1)&lt;$E$2),MOD(D133,1)-$E$1,(IF(AND($E$2&lt;MOD(D133,1),MOD(D133,1)&lt;$F$2),$E$2-$E$1,(IF(AND($F$2&lt;MOD(D133,1),MOD(D133,1)&lt;$F$1),$E$2-$E$1+MOD(D133,1)-$F$2,(IF(MOD(D133,1)&gt;$F$1,$C$1)))))))))))-IF((OR(WEEKDAY(IF(E133="",TODAY(),E133))=1,WEEKDAY(IF(E133="",TODAY(),E133))=7)),0,(IF(MOD(IF(E133="",TODAY(),E133),1)&lt;$E$1,$C$1,(IF(AND($E$1&lt;MOD(IF(E133="",TODAY(),E133),1),MOD(IF(E133="",TODAY(),E133),1)&lt;$E$2),$F$1-$F$2+$E$2-MOD(IF(E133="",TODAY(),E133),1),(IF(AND($E$2&lt;MOD(IF(E133="",TODAY(),E133),1),MOD(IF(E133="",TODAY(),E133),1)&lt;$F$2),$F$1-$F$2,(IF(AND($F$2&lt;MOD(IF(E133="",TODAY(),E133),1),MOD(IF(E133="",TODAY(),E133),1)&lt;$F$1),$F$1-MOD(IF(E133="",TODAY(),E133),1),(IF(MOD(IF(E133="",TODAY(),E133),1)&gt;$F$1,0)))))))))))</f>
        <v>0.29873842592254118</v>
      </c>
      <c r="I133" s="1">
        <f ca="1">C133-(IF(F133&lt;$E$1,0,(IF(AND($E$1&lt;F133,F133&lt;$E$2),F133-$E$1,(IF(AND($E$2&lt;F133,F133&lt;$F$2),$E$2-$E$1,(IF(AND($F$2&lt;F133,F133&lt;$F$1),$E$2-$E$1+F133-$F$2,(IF(F133&gt;$F$1,$C$1))))))))))-(IF(G133&lt;$E$1,$C$1,(IF(AND($E$1&lt;G133,G133&lt;$E$2),$F$1-$F$2+$E$2-G133,(IF(AND($E$2&lt;G133,G133&lt;$F$2),$F$1-$F$2,(IF(AND($F$2&lt;G133,G133&lt;$F$1),$F$1-G133,(IF(G133&gt;$F$1,0))))))))))</f>
        <v>0.29873842592254118</v>
      </c>
      <c r="J133" s="13">
        <f>WEEKDAY(D133,2)</f>
        <v>5</v>
      </c>
      <c r="K133" s="13">
        <f>WEEKDAY(E133,2)</f>
        <v>1</v>
      </c>
      <c r="M133" s="37">
        <f>(WEEKDAY(D133,2)&lt;6)*($E$2-MAX(MIN(MOD(D133,1),$E$2),$E$1)+$F$1-MAX(MIN(MOD(D133,1),$F$1),$F$2))+(WEEKDAY(E133,2)&lt;6)*(MAX(MIN(MOD(E133,1),$E$2),$E$1)-$E$1+MAX(MIN(MOD(E133,1),$F$1),$F$2)-$F$2)+(NETWORKDAYS(WORKDAY(D133+1,-1),WORKDAY(E133-1,1))-2)*$C$1</f>
        <v>0.2987384259225413</v>
      </c>
      <c r="N133" s="9">
        <f>(WEEKDAY(D133,2)&lt;6)*($E$2-MAX(MIN(MOD(D133,1),$E$2),$E$1)+$F$1-MAX(MIN(MOD(D133,1),$F$1),$F$2))+(WEEKDAY(E133,2)&lt;6)*(MAX(MIN(MOD(E133,1),$E$2),$E$1)-$E$1+MAX(MIN(MOD(E133,1),$F$1),$F$2)-$F$2)+(NETWORKDAYS(D133,E133)-2)*$C$1</f>
        <v>0.2987384259225413</v>
      </c>
      <c r="O133" s="43" t="str">
        <f t="shared" ref="O133:O159" si="2">IF(M133&lt;&gt;N133,"!!!!!","Одинаковы")</f>
        <v>Одинаковы</v>
      </c>
    </row>
    <row r="134" spans="1:15">
      <c r="A134" s="1">
        <v>3.0369675925903721</v>
      </c>
      <c r="B134" s="7">
        <f ca="1">NETWORKDAYS(D134,IF(E134="",TODAY(),E134))</f>
        <v>2</v>
      </c>
      <c r="C134" s="4">
        <f ca="1">$C$1*B134</f>
        <v>0.66666666666666663</v>
      </c>
      <c r="D134" s="6">
        <v>41110.656886574077</v>
      </c>
      <c r="E134" s="6">
        <v>41113.693854166668</v>
      </c>
      <c r="F134" s="9">
        <f>MOD(D134,1)</f>
        <v>0.65688657407736173</v>
      </c>
      <c r="G134" s="9">
        <f>MOD(E134,1)</f>
        <v>0.69385416666773381</v>
      </c>
      <c r="H134" s="1">
        <f ca="1">C134-IF((OR(WEEKDAY(D134)=1,WEEKDAY(D134)=7)),0,(IF(MOD(D134,1)&lt;$E$1,0,(IF(AND($E$1&lt;MOD(D134,1),MOD(D134,1)&lt;$E$2),MOD(D134,1)-$E$1,(IF(AND($E$2&lt;MOD(D134,1),MOD(D134,1)&lt;$F$2),$E$2-$E$1,(IF(AND($F$2&lt;MOD(D134,1),MOD(D134,1)&lt;$F$1),$E$2-$E$1+MOD(D134,1)-$F$2,(IF(MOD(D134,1)&gt;$F$1,$C$1)))))))))))-IF((OR(WEEKDAY(IF(E134="",TODAY(),E134))=1,WEEKDAY(IF(E134="",TODAY(),E134))=7)),0,(IF(MOD(IF(E134="",TODAY(),E134),1)&lt;$E$1,$C$1,(IF(AND($E$1&lt;MOD(IF(E134="",TODAY(),E134),1),MOD(IF(E134="",TODAY(),E134),1)&lt;$E$2),$F$1-$F$2+$E$2-MOD(IF(E134="",TODAY(),E134),1),(IF(AND($E$2&lt;MOD(IF(E134="",TODAY(),E134),1),MOD(IF(E134="",TODAY(),E134),1)&lt;$F$2),$F$1-$F$2,(IF(AND($F$2&lt;MOD(IF(E134="",TODAY(),E134),1),MOD(IF(E134="",TODAY(),E134),1)&lt;$F$1),$F$1-MOD(IF(E134="",TODAY(),E134),1),(IF(MOD(IF(E134="",TODAY(),E134),1)&gt;$F$1,0)))))))))))</f>
        <v>0.37030092592370545</v>
      </c>
      <c r="I134" s="1">
        <f ca="1">C134-(IF(F134&lt;$E$1,0,(IF(AND($E$1&lt;F134,F134&lt;$E$2),F134-$E$1,(IF(AND($E$2&lt;F134,F134&lt;$F$2),$E$2-$E$1,(IF(AND($F$2&lt;F134,F134&lt;$F$1),$E$2-$E$1+F134-$F$2,(IF(F134&gt;$F$1,$C$1))))))))))-(IF(G134&lt;$E$1,$C$1,(IF(AND($E$1&lt;G134,G134&lt;$E$2),$F$1-$F$2+$E$2-G134,(IF(AND($E$2&lt;G134,G134&lt;$F$2),$F$1-$F$2,(IF(AND($F$2&lt;G134,G134&lt;$F$1),$F$1-G134,(IF(G134&gt;$F$1,0))))))))))</f>
        <v>0.37030092592370545</v>
      </c>
      <c r="J134" s="13">
        <f>WEEKDAY(D134,2)</f>
        <v>5</v>
      </c>
      <c r="K134" s="13">
        <f>WEEKDAY(E134,2)</f>
        <v>1</v>
      </c>
      <c r="M134" s="37">
        <f>(WEEKDAY(D134,2)&lt;6)*($E$2-MAX(MIN(MOD(D134,1),$E$2),$E$1)+$F$1-MAX(MIN(MOD(D134,1),$F$1),$F$2))+(WEEKDAY(E134,2)&lt;6)*(MAX(MIN(MOD(E134,1),$E$2),$E$1)-$E$1+MAX(MIN(MOD(E134,1),$F$1),$F$2)-$F$2)+(NETWORKDAYS(WORKDAY(D134+1,-1),WORKDAY(E134-1,1))-2)*$C$1</f>
        <v>0.37030092592370534</v>
      </c>
      <c r="N134" s="9">
        <f>(WEEKDAY(D134,2)&lt;6)*($E$2-MAX(MIN(MOD(D134,1),$E$2),$E$1)+$F$1-MAX(MIN(MOD(D134,1),$F$1),$F$2))+(WEEKDAY(E134,2)&lt;6)*(MAX(MIN(MOD(E134,1),$E$2),$E$1)-$E$1+MAX(MIN(MOD(E134,1),$F$1),$F$2)-$F$2)+(NETWORKDAYS(D134,E134)-2)*$C$1</f>
        <v>0.37030092592370534</v>
      </c>
      <c r="O134" s="43" t="str">
        <f t="shared" si="2"/>
        <v>Одинаковы</v>
      </c>
    </row>
    <row r="135" spans="1:15">
      <c r="A135" s="1">
        <v>3.0702662037001573</v>
      </c>
      <c r="B135" s="7">
        <f ca="1">NETWORKDAYS(D135,IF(E135="",TODAY(),E135))</f>
        <v>2</v>
      </c>
      <c r="C135" s="4">
        <f ca="1">$C$1*B135</f>
        <v>0.66666666666666663</v>
      </c>
      <c r="D135" s="6">
        <v>41103.444849537038</v>
      </c>
      <c r="E135" s="6">
        <v>41106.515115740738</v>
      </c>
      <c r="F135" s="9">
        <f>MOD(D135,1)</f>
        <v>0.44484953703795327</v>
      </c>
      <c r="G135" s="9">
        <f>MOD(E135,1)</f>
        <v>0.51511574073811062</v>
      </c>
      <c r="H135" s="1">
        <f ca="1">C135-IF((OR(WEEKDAY(D135)=1,WEEKDAY(D135)=7)),0,(IF(MOD(D135,1)&lt;$E$1,0,(IF(AND($E$1&lt;MOD(D135,1),MOD(D135,1)&lt;$E$2),MOD(D135,1)-$E$1,(IF(AND($E$2&lt;MOD(D135,1),MOD(D135,1)&lt;$F$2),$E$2-$E$1,(IF(AND($F$2&lt;MOD(D135,1),MOD(D135,1)&lt;$F$1),$E$2-$E$1+MOD(D135,1)-$F$2,(IF(MOD(D135,1)&gt;$F$1,$C$1)))))))))))-IF((OR(WEEKDAY(IF(E135="",TODAY(),E135))=1,WEEKDAY(IF(E135="",TODAY(),E135))=7)),0,(IF(MOD(IF(E135="",TODAY(),E135),1)&lt;$E$1,$C$1,(IF(AND($E$1&lt;MOD(IF(E135="",TODAY(),E135),1),MOD(IF(E135="",TODAY(),E135),1)&lt;$E$2),$F$1-$F$2+$E$2-MOD(IF(E135="",TODAY(),E135),1),(IF(AND($E$2&lt;MOD(IF(E135="",TODAY(),E135),1),MOD(IF(E135="",TODAY(),E135),1)&lt;$F$2),$F$1-$F$2,(IF(AND($F$2&lt;MOD(IF(E135="",TODAY(),E135),1),MOD(IF(E135="",TODAY(),E135),1)&lt;$F$1),$F$1-MOD(IF(E135="",TODAY(),E135),1),(IF(MOD(IF(E135="",TODAY(),E135),1)&gt;$F$1,0)))))))))))</f>
        <v>0.38848379629537999</v>
      </c>
      <c r="I135" s="1">
        <f ca="1">C135-(IF(F135&lt;$E$1,0,(IF(AND($E$1&lt;F135,F135&lt;$E$2),F135-$E$1,(IF(AND($E$2&lt;F135,F135&lt;$F$2),$E$2-$E$1,(IF(AND($F$2&lt;F135,F135&lt;$F$1),$E$2-$E$1+F135-$F$2,(IF(F135&gt;$F$1,$C$1))))))))))-(IF(G135&lt;$E$1,$C$1,(IF(AND($E$1&lt;G135,G135&lt;$E$2),$F$1-$F$2+$E$2-G135,(IF(AND($E$2&lt;G135,G135&lt;$F$2),$F$1-$F$2,(IF(AND($F$2&lt;G135,G135&lt;$F$1),$F$1-G135,(IF(G135&gt;$F$1,0))))))))))</f>
        <v>0.38848379629537999</v>
      </c>
      <c r="J135" s="13">
        <f>WEEKDAY(D135,2)</f>
        <v>5</v>
      </c>
      <c r="K135" s="13">
        <f>WEEKDAY(E135,2)</f>
        <v>1</v>
      </c>
      <c r="M135" s="37">
        <f>(WEEKDAY(D135,2)&lt;6)*($E$2-MAX(MIN(MOD(D135,1),$E$2),$E$1)+$F$1-MAX(MIN(MOD(D135,1),$F$1),$F$2))+(WEEKDAY(E135,2)&lt;6)*(MAX(MIN(MOD(E135,1),$E$2),$E$1)-$E$1+MAX(MIN(MOD(E135,1),$F$1),$F$2)-$F$2)+(NETWORKDAYS(WORKDAY(D135+1,-1),WORKDAY(E135-1,1))-2)*$C$1</f>
        <v>0.3884837962953801</v>
      </c>
      <c r="N135" s="9">
        <f>(WEEKDAY(D135,2)&lt;6)*($E$2-MAX(MIN(MOD(D135,1),$E$2),$E$1)+$F$1-MAX(MIN(MOD(D135,1),$F$1),$F$2))+(WEEKDAY(E135,2)&lt;6)*(MAX(MIN(MOD(E135,1),$E$2),$E$1)-$E$1+MAX(MIN(MOD(E135,1),$F$1),$F$2)-$F$2)+(NETWORKDAYS(D135,E135)-2)*$C$1</f>
        <v>0.3884837962953801</v>
      </c>
      <c r="O135" s="43" t="str">
        <f t="shared" si="2"/>
        <v>Одинаковы</v>
      </c>
    </row>
    <row r="136" spans="1:15">
      <c r="A136" s="1">
        <v>3.8583796296297805</v>
      </c>
      <c r="B136" s="7">
        <f ca="1">NETWORKDAYS(D136,IF(E136="",TODAY(),E136))</f>
        <v>3</v>
      </c>
      <c r="C136" s="4">
        <f ca="1">$C$1*B136</f>
        <v>1</v>
      </c>
      <c r="D136" s="6">
        <v>41103.678622685184</v>
      </c>
      <c r="E136" s="6">
        <v>41107.537002314813</v>
      </c>
      <c r="F136" s="9">
        <f>MOD(D136,1)</f>
        <v>0.67862268518365454</v>
      </c>
      <c r="G136" s="9">
        <f>MOD(E136,1)</f>
        <v>0.53700231481343508</v>
      </c>
      <c r="H136" s="1">
        <f ca="1">C136-IF((OR(WEEKDAY(D136)=1,WEEKDAY(D136)=7)),0,(IF(MOD(D136,1)&lt;$E$1,0,(IF(AND($E$1&lt;MOD(D136,1),MOD(D136,1)&lt;$E$2),MOD(D136,1)-$E$1,(IF(AND($E$2&lt;MOD(D136,1),MOD(D136,1)&lt;$F$2),$E$2-$E$1,(IF(AND($F$2&lt;MOD(D136,1),MOD(D136,1)&lt;$F$1),$E$2-$E$1+MOD(D136,1)-$F$2,(IF(MOD(D136,1)&gt;$F$1,$C$1)))))))))))-IF((OR(WEEKDAY(IF(E136="",TODAY(),E136))=1,WEEKDAY(IF(E136="",TODAY(),E136))=7)),0,(IF(MOD(IF(E136="",TODAY(),E136),1)&lt;$E$1,$C$1,(IF(AND($E$1&lt;MOD(IF(E136="",TODAY(),E136),1),MOD(IF(E136="",TODAY(),E136),1)&lt;$E$2),$F$1-$F$2+$E$2-MOD(IF(E136="",TODAY(),E136),1),(IF(AND($E$2&lt;MOD(IF(E136="",TODAY(),E136),1),MOD(IF(E136="",TODAY(),E136),1)&lt;$F$2),$F$1-$F$2,(IF(AND($F$2&lt;MOD(IF(E136="",TODAY(),E136),1),MOD(IF(E136="",TODAY(),E136),1)&lt;$F$1),$F$1-MOD(IF(E136="",TODAY(),E136),1),(IF(MOD(IF(E136="",TODAY(),E136),1)&gt;$F$1,0)))))))))))</f>
        <v>0.52971064814967883</v>
      </c>
      <c r="I136" s="1">
        <f ca="1">C136-(IF(F136&lt;$E$1,0,(IF(AND($E$1&lt;F136,F136&lt;$E$2),F136-$E$1,(IF(AND($E$2&lt;F136,F136&lt;$F$2),$E$2-$E$1,(IF(AND($F$2&lt;F136,F136&lt;$F$1),$E$2-$E$1+F136-$F$2,(IF(F136&gt;$F$1,$C$1))))))))))-(IF(G136&lt;$E$1,$C$1,(IF(AND($E$1&lt;G136,G136&lt;$E$2),$F$1-$F$2+$E$2-G136,(IF(AND($E$2&lt;G136,G136&lt;$F$2),$F$1-$F$2,(IF(AND($F$2&lt;G136,G136&lt;$F$1),$F$1-G136,(IF(G136&gt;$F$1,0))))))))))</f>
        <v>0.52971064814967883</v>
      </c>
      <c r="J136" s="13">
        <f>WEEKDAY(D136,2)</f>
        <v>5</v>
      </c>
      <c r="K136" s="13">
        <f>WEEKDAY(E136,2)</f>
        <v>2</v>
      </c>
      <c r="M136" s="37">
        <f>(WEEKDAY(D136,2)&lt;6)*($E$2-MAX(MIN(MOD(D136,1),$E$2),$E$1)+$F$1-MAX(MIN(MOD(D136,1),$F$1),$F$2))+(WEEKDAY(E136,2)&lt;6)*(MAX(MIN(MOD(E136,1),$E$2),$E$1)-$E$1+MAX(MIN(MOD(E136,1),$F$1),$F$2)-$F$2)+(NETWORKDAYS(WORKDAY(D136+1,-1),WORKDAY(E136-1,1))-2)*$C$1</f>
        <v>0.52971064814967872</v>
      </c>
      <c r="N136" s="9">
        <f>(WEEKDAY(D136,2)&lt;6)*($E$2-MAX(MIN(MOD(D136,1),$E$2),$E$1)+$F$1-MAX(MIN(MOD(D136,1),$F$1),$F$2))+(WEEKDAY(E136,2)&lt;6)*(MAX(MIN(MOD(E136,1),$E$2),$E$1)-$E$1+MAX(MIN(MOD(E136,1),$F$1),$F$2)-$F$2)+(NETWORKDAYS(D136,E136)-2)*$C$1</f>
        <v>0.52971064814967872</v>
      </c>
      <c r="O136" s="43" t="str">
        <f t="shared" si="2"/>
        <v>Одинаковы</v>
      </c>
    </row>
    <row r="137" spans="1:15">
      <c r="A137" s="1">
        <v>3.8937847222186974</v>
      </c>
      <c r="B137" s="7">
        <f ca="1">NETWORKDAYS(D137,IF(E137="",TODAY(),E137))</f>
        <v>3</v>
      </c>
      <c r="C137" s="4">
        <f ca="1">$C$1*B137</f>
        <v>1</v>
      </c>
      <c r="D137" s="6">
        <v>41103.644618055558</v>
      </c>
      <c r="E137" s="6">
        <v>41107.538402777776</v>
      </c>
      <c r="F137" s="9">
        <f>MOD(D137,1)</f>
        <v>0.6446180555576575</v>
      </c>
      <c r="G137" s="9">
        <f>MOD(E137,1)</f>
        <v>0.53840277777635492</v>
      </c>
      <c r="H137" s="1">
        <f ca="1">C137-IF((OR(WEEKDAY(D137)=1,WEEKDAY(D137)=7)),0,(IF(MOD(D137,1)&lt;$E$1,0,(IF(AND($E$1&lt;MOD(D137,1),MOD(D137,1)&lt;$E$2),MOD(D137,1)-$E$1,(IF(AND($E$2&lt;MOD(D137,1),MOD(D137,1)&lt;$F$2),$E$2-$E$1,(IF(AND($F$2&lt;MOD(D137,1),MOD(D137,1)&lt;$F$1),$E$2-$E$1+MOD(D137,1)-$F$2,(IF(MOD(D137,1)&gt;$F$1,$C$1)))))))))))-IF((OR(WEEKDAY(IF(E137="",TODAY(),E137))=1,WEEKDAY(IF(E137="",TODAY(),E137))=7)),0,(IF(MOD(IF(E137="",TODAY(),E137),1)&lt;$E$1,$C$1,(IF(AND($E$1&lt;MOD(IF(E137="",TODAY(),E137),1),MOD(IF(E137="",TODAY(),E137),1)&lt;$E$2),$F$1-$F$2+$E$2-MOD(IF(E137="",TODAY(),E137),1),(IF(AND($E$2&lt;MOD(IF(E137="",TODAY(),E137),1),MOD(IF(E137="",TODAY(),E137),1)&lt;$F$2),$F$1-$F$2,(IF(AND($F$2&lt;MOD(IF(E137="",TODAY(),E137),1),MOD(IF(E137="",TODAY(),E137),1)&lt;$F$1),$F$1-MOD(IF(E137="",TODAY(),E137),1),(IF(MOD(IF(E137="",TODAY(),E137),1)&gt;$F$1,0)))))))))))</f>
        <v>0.56371527777567587</v>
      </c>
      <c r="I137" s="1">
        <f ca="1">C137-(IF(F137&lt;$E$1,0,(IF(AND($E$1&lt;F137,F137&lt;$E$2),F137-$E$1,(IF(AND($E$2&lt;F137,F137&lt;$F$2),$E$2-$E$1,(IF(AND($F$2&lt;F137,F137&lt;$F$1),$E$2-$E$1+F137-$F$2,(IF(F137&gt;$F$1,$C$1))))))))))-(IF(G137&lt;$E$1,$C$1,(IF(AND($E$1&lt;G137,G137&lt;$E$2),$F$1-$F$2+$E$2-G137,(IF(AND($E$2&lt;G137,G137&lt;$F$2),$F$1-$F$2,(IF(AND($F$2&lt;G137,G137&lt;$F$1),$F$1-G137,(IF(G137&gt;$F$1,0))))))))))</f>
        <v>0.56371527777567587</v>
      </c>
      <c r="J137" s="13">
        <f>WEEKDAY(D137,2)</f>
        <v>5</v>
      </c>
      <c r="K137" s="13">
        <f>WEEKDAY(E137,2)</f>
        <v>2</v>
      </c>
      <c r="M137" s="37">
        <f>(WEEKDAY(D137,2)&lt;6)*($E$2-MAX(MIN(MOD(D137,1),$E$2),$E$1)+$F$1-MAX(MIN(MOD(D137,1),$F$1),$F$2))+(WEEKDAY(E137,2)&lt;6)*(MAX(MIN(MOD(E137,1),$E$2),$E$1)-$E$1+MAX(MIN(MOD(E137,1),$F$1),$F$2)-$F$2)+(NETWORKDAYS(WORKDAY(D137+1,-1),WORKDAY(E137-1,1))-2)*$C$1</f>
        <v>0.56371527777567576</v>
      </c>
      <c r="N137" s="9">
        <f>(WEEKDAY(D137,2)&lt;6)*($E$2-MAX(MIN(MOD(D137,1),$E$2),$E$1)+$F$1-MAX(MIN(MOD(D137,1),$F$1),$F$2))+(WEEKDAY(E137,2)&lt;6)*(MAX(MIN(MOD(E137,1),$E$2),$E$1)-$E$1+MAX(MIN(MOD(E137,1),$F$1),$F$2)-$F$2)+(NETWORKDAYS(D137,E137)-2)*$C$1</f>
        <v>0.56371527777567576</v>
      </c>
      <c r="O137" s="43" t="str">
        <f t="shared" si="2"/>
        <v>Одинаковы</v>
      </c>
    </row>
    <row r="138" spans="1:15">
      <c r="A138" s="1">
        <v>4.0093055555553292</v>
      </c>
      <c r="B138" s="7">
        <f ca="1">NETWORKDAYS(D138,IF(E138="",TODAY(),E138))</f>
        <v>3</v>
      </c>
      <c r="C138" s="4">
        <f ca="1">$C$1*B138</f>
        <v>1</v>
      </c>
      <c r="D138" s="6">
        <v>41109.613668981481</v>
      </c>
      <c r="E138" s="6">
        <v>41113.622974537036</v>
      </c>
      <c r="F138" s="9">
        <f>MOD(D138,1)</f>
        <v>0.61366898148116888</v>
      </c>
      <c r="G138" s="9">
        <f>MOD(E138,1)</f>
        <v>0.62297453703649808</v>
      </c>
      <c r="H138" s="1">
        <f ca="1">C138-IF((OR(WEEKDAY(D138)=1,WEEKDAY(D138)=7)),0,(IF(MOD(D138,1)&lt;$E$1,0,(IF(AND($E$1&lt;MOD(D138,1),MOD(D138,1)&lt;$E$2),MOD(D138,1)-$E$1,(IF(AND($E$2&lt;MOD(D138,1),MOD(D138,1)&lt;$F$2),$E$2-$E$1,(IF(AND($F$2&lt;MOD(D138,1),MOD(D138,1)&lt;$F$1),$E$2-$E$1+MOD(D138,1)-$F$2,(IF(MOD(D138,1)&gt;$F$1,$C$1)))))))))))-IF((OR(WEEKDAY(IF(E138="",TODAY(),E138))=1,WEEKDAY(IF(E138="",TODAY(),E138))=7)),0,(IF(MOD(IF(E138="",TODAY(),E138),1)&lt;$E$1,$C$1,(IF(AND($E$1&lt;MOD(IF(E138="",TODAY(),E138),1),MOD(IF(E138="",TODAY(),E138),1)&lt;$E$2),$F$1-$F$2+$E$2-MOD(IF(E138="",TODAY(),E138),1),(IF(AND($E$2&lt;MOD(IF(E138="",TODAY(),E138),1),MOD(IF(E138="",TODAY(),E138),1)&lt;$F$2),$F$1-$F$2,(IF(AND($F$2&lt;MOD(IF(E138="",TODAY(),E138),1),MOD(IF(E138="",TODAY(),E138),1)&lt;$F$1),$F$1-MOD(IF(E138="",TODAY(),E138),1),(IF(MOD(IF(E138="",TODAY(),E138),1)&gt;$F$1,0)))))))))))</f>
        <v>0.67597222222199593</v>
      </c>
      <c r="I138" s="1">
        <f ca="1">C138-(IF(F138&lt;$E$1,0,(IF(AND($E$1&lt;F138,F138&lt;$E$2),F138-$E$1,(IF(AND($E$2&lt;F138,F138&lt;$F$2),$E$2-$E$1,(IF(AND($F$2&lt;F138,F138&lt;$F$1),$E$2-$E$1+F138-$F$2,(IF(F138&gt;$F$1,$C$1))))))))))-(IF(G138&lt;$E$1,$C$1,(IF(AND($E$1&lt;G138,G138&lt;$E$2),$F$1-$F$2+$E$2-G138,(IF(AND($E$2&lt;G138,G138&lt;$F$2),$F$1-$F$2,(IF(AND($F$2&lt;G138,G138&lt;$F$1),$F$1-G138,(IF(G138&gt;$F$1,0))))))))))</f>
        <v>0.67597222222199593</v>
      </c>
      <c r="J138" s="13">
        <f>WEEKDAY(D138,2)</f>
        <v>4</v>
      </c>
      <c r="K138" s="13">
        <f>WEEKDAY(E138,2)</f>
        <v>1</v>
      </c>
      <c r="M138" s="37">
        <f>(WEEKDAY(D138,2)&lt;6)*($E$2-MAX(MIN(MOD(D138,1),$E$2),$E$1)+$F$1-MAX(MIN(MOD(D138,1),$F$1),$F$2))+(WEEKDAY(E138,2)&lt;6)*(MAX(MIN(MOD(E138,1),$E$2),$E$1)-$E$1+MAX(MIN(MOD(E138,1),$F$1),$F$2)-$F$2)+(NETWORKDAYS(WORKDAY(D138+1,-1),WORKDAY(E138-1,1))-2)*$C$1</f>
        <v>0.67597222222199571</v>
      </c>
      <c r="N138" s="9">
        <f>(WEEKDAY(D138,2)&lt;6)*($E$2-MAX(MIN(MOD(D138,1),$E$2),$E$1)+$F$1-MAX(MIN(MOD(D138,1),$F$1),$F$2))+(WEEKDAY(E138,2)&lt;6)*(MAX(MIN(MOD(E138,1),$E$2),$E$1)-$E$1+MAX(MIN(MOD(E138,1),$F$1),$F$2)-$F$2)+(NETWORKDAYS(D138,E138)-2)*$C$1</f>
        <v>0.67597222222199571</v>
      </c>
      <c r="O138" s="43" t="str">
        <f t="shared" si="2"/>
        <v>Одинаковы</v>
      </c>
    </row>
    <row r="139" spans="1:15">
      <c r="A139" s="1">
        <v>4.1923263888893416</v>
      </c>
      <c r="B139" s="7">
        <f ca="1">NETWORKDAYS(D139,IF(E139="",TODAY(),E139))</f>
        <v>3</v>
      </c>
      <c r="C139" s="4">
        <f ca="1">$C$1*B139</f>
        <v>1</v>
      </c>
      <c r="D139" s="6">
        <v>41095.423148148147</v>
      </c>
      <c r="E139" s="6">
        <v>41099.615474537037</v>
      </c>
      <c r="F139" s="9">
        <f>MOD(D139,1)</f>
        <v>0.4231481481474475</v>
      </c>
      <c r="G139" s="9">
        <f>MOD(E139,1)</f>
        <v>0.61547453703678912</v>
      </c>
      <c r="H139" s="1">
        <f ca="1">C139-IF((OR(WEEKDAY(D139)=1,WEEKDAY(D139)=7)),0,(IF(MOD(D139,1)&lt;$E$1,0,(IF(AND($E$1&lt;MOD(D139,1),MOD(D139,1)&lt;$E$2),MOD(D139,1)-$E$1,(IF(AND($E$2&lt;MOD(D139,1),MOD(D139,1)&lt;$F$2),$E$2-$E$1,(IF(AND($F$2&lt;MOD(D139,1),MOD(D139,1)&lt;$F$1),$E$2-$E$1+MOD(D139,1)-$F$2,(IF(MOD(D139,1)&gt;$F$1,$C$1)))))))))))-IF((OR(WEEKDAY(IF(E139="",TODAY(),E139))=1,WEEKDAY(IF(E139="",TODAY(),E139))=7)),0,(IF(MOD(IF(E139="",TODAY(),E139),1)&lt;$E$1,$C$1,(IF(AND($E$1&lt;MOD(IF(E139="",TODAY(),E139),1),MOD(IF(E139="",TODAY(),E139),1)&lt;$E$2),$F$1-$F$2+$E$2-MOD(IF(E139="",TODAY(),E139),1),(IF(AND($E$2&lt;MOD(IF(E139="",TODAY(),E139),1),MOD(IF(E139="",TODAY(),E139),1)&lt;$F$2),$F$1-$F$2,(IF(AND($F$2&lt;MOD(IF(E139="",TODAY(),E139),1),MOD(IF(E139="",TODAY(),E139),1)&lt;$F$1),$F$1-MOD(IF(E139="",TODAY(),E139),1),(IF(MOD(IF(E139="",TODAY(),E139),1)&gt;$F$1,0)))))))))))</f>
        <v>0.81732638888934173</v>
      </c>
      <c r="I139" s="1">
        <f ca="1">C139-(IF(F139&lt;$E$1,0,(IF(AND($E$1&lt;F139,F139&lt;$E$2),F139-$E$1,(IF(AND($E$2&lt;F139,F139&lt;$F$2),$E$2-$E$1,(IF(AND($F$2&lt;F139,F139&lt;$F$1),$E$2-$E$1+F139-$F$2,(IF(F139&gt;$F$1,$C$1))))))))))-(IF(G139&lt;$E$1,$C$1,(IF(AND($E$1&lt;G139,G139&lt;$E$2),$F$1-$F$2+$E$2-G139,(IF(AND($E$2&lt;G139,G139&lt;$F$2),$F$1-$F$2,(IF(AND($F$2&lt;G139,G139&lt;$F$1),$F$1-G139,(IF(G139&gt;$F$1,0))))))))))</f>
        <v>0.81732638888934173</v>
      </c>
      <c r="J139" s="13">
        <f>WEEKDAY(D139,2)</f>
        <v>4</v>
      </c>
      <c r="K139" s="13">
        <f>WEEKDAY(E139,2)</f>
        <v>1</v>
      </c>
      <c r="M139" s="37">
        <f>(WEEKDAY(D139,2)&lt;6)*($E$2-MAX(MIN(MOD(D139,1),$E$2),$E$1)+$F$1-MAX(MIN(MOD(D139,1),$F$1),$F$2))+(WEEKDAY(E139,2)&lt;6)*(MAX(MIN(MOD(E139,1),$E$2),$E$1)-$E$1+MAX(MIN(MOD(E139,1),$F$1),$F$2)-$F$2)+(NETWORKDAYS(WORKDAY(D139+1,-1),WORKDAY(E139-1,1))-2)*$C$1</f>
        <v>0.81732638888934162</v>
      </c>
      <c r="N139" s="9">
        <f>(WEEKDAY(D139,2)&lt;6)*($E$2-MAX(MIN(MOD(D139,1),$E$2),$E$1)+$F$1-MAX(MIN(MOD(D139,1),$F$1),$F$2))+(WEEKDAY(E139,2)&lt;6)*(MAX(MIN(MOD(E139,1),$E$2),$E$1)-$E$1+MAX(MIN(MOD(E139,1),$F$1),$F$2)-$F$2)+(NETWORKDAYS(D139,E139)-2)*$C$1</f>
        <v>0.81732638888934162</v>
      </c>
      <c r="O139" s="43" t="str">
        <f t="shared" si="2"/>
        <v>Одинаковы</v>
      </c>
    </row>
    <row r="140" spans="1:15">
      <c r="A140" s="1">
        <v>4.1998032407427672</v>
      </c>
      <c r="B140" s="7">
        <f ca="1">NETWORKDAYS(D140,IF(E140="",TODAY(),E140))</f>
        <v>3</v>
      </c>
      <c r="C140" s="4">
        <f ca="1">$C$1*B140</f>
        <v>1</v>
      </c>
      <c r="D140" s="6">
        <v>41102.510057870371</v>
      </c>
      <c r="E140" s="6">
        <v>41106.709861111114</v>
      </c>
      <c r="F140" s="9">
        <f>MOD(D140,1)</f>
        <v>0.51005787037138361</v>
      </c>
      <c r="G140" s="9">
        <f>MOD(E140,1)</f>
        <v>0.70986111111415084</v>
      </c>
      <c r="H140" s="1">
        <f ca="1">C140-IF((OR(WEEKDAY(D140)=1,WEEKDAY(D140)=7)),0,(IF(MOD(D140,1)&lt;$E$1,0,(IF(AND($E$1&lt;MOD(D140,1),MOD(D140,1)&lt;$E$2),MOD(D140,1)-$E$1,(IF(AND($E$2&lt;MOD(D140,1),MOD(D140,1)&lt;$F$2),$E$2-$E$1,(IF(AND($F$2&lt;MOD(D140,1),MOD(D140,1)&lt;$F$1),$E$2-$E$1+MOD(D140,1)-$F$2,(IF(MOD(D140,1)&gt;$F$1,$C$1)))))))))))-IF((OR(WEEKDAY(IF(E140="",TODAY(),E140))=1,WEEKDAY(IF(E140="",TODAY(),E140))=7)),0,(IF(MOD(IF(E140="",TODAY(),E140),1)&lt;$E$1,$C$1,(IF(AND($E$1&lt;MOD(IF(E140="",TODAY(),E140),1),MOD(IF(E140="",TODAY(),E140),1)&lt;$E$2),$F$1-$F$2+$E$2-MOD(IF(E140="",TODAY(),E140),1),(IF(AND($E$2&lt;MOD(IF(E140="",TODAY(),E140),1),MOD(IF(E140="",TODAY(),E140),1)&lt;$F$2),$F$1-$F$2,(IF(AND($F$2&lt;MOD(IF(E140="",TODAY(),E140),1),MOD(IF(E140="",TODAY(),E140),1)&lt;$F$1),$F$1-MOD(IF(E140="",TODAY(),E140),1),(IF(MOD(IF(E140="",TODAY(),E140),1)&gt;$F$1,0)))))))))))</f>
        <v>0.83486111111415096</v>
      </c>
      <c r="I140" s="1">
        <f ca="1">C140-(IF(F140&lt;$E$1,0,(IF(AND($E$1&lt;F140,F140&lt;$E$2),F140-$E$1,(IF(AND($E$2&lt;F140,F140&lt;$F$2),$E$2-$E$1,(IF(AND($F$2&lt;F140,F140&lt;$F$1),$E$2-$E$1+F140-$F$2,(IF(F140&gt;$F$1,$C$1))))))))))-(IF(G140&lt;$E$1,$C$1,(IF(AND($E$1&lt;G140,G140&lt;$E$2),$F$1-$F$2+$E$2-G140,(IF(AND($E$2&lt;G140,G140&lt;$F$2),$F$1-$F$2,(IF(AND($F$2&lt;G140,G140&lt;$F$1),$F$1-G140,(IF(G140&gt;$F$1,0))))))))))</f>
        <v>0.83486111111415096</v>
      </c>
      <c r="J140" s="13">
        <f>WEEKDAY(D140,2)</f>
        <v>4</v>
      </c>
      <c r="K140" s="13">
        <f>WEEKDAY(E140,2)</f>
        <v>1</v>
      </c>
      <c r="M140" s="37">
        <f>(WEEKDAY(D140,2)&lt;6)*($E$2-MAX(MIN(MOD(D140,1),$E$2),$E$1)+$F$1-MAX(MIN(MOD(D140,1),$F$1),$F$2))+(WEEKDAY(E140,2)&lt;6)*(MAX(MIN(MOD(E140,1),$E$2),$E$1)-$E$1+MAX(MIN(MOD(E140,1),$F$1),$F$2)-$F$2)+(NETWORKDAYS(WORKDAY(D140+1,-1),WORKDAY(E140-1,1))-2)*$C$1</f>
        <v>0.83486111111415084</v>
      </c>
      <c r="N140" s="9">
        <f>(WEEKDAY(D140,2)&lt;6)*($E$2-MAX(MIN(MOD(D140,1),$E$2),$E$1)+$F$1-MAX(MIN(MOD(D140,1),$F$1),$F$2))+(WEEKDAY(E140,2)&lt;6)*(MAX(MIN(MOD(E140,1),$E$2),$E$1)-$E$1+MAX(MIN(MOD(E140,1),$F$1),$F$2)-$F$2)+(NETWORKDAYS(D140,E140)-2)*$C$1</f>
        <v>0.83486111111415084</v>
      </c>
      <c r="O140" s="43" t="str">
        <f t="shared" si="2"/>
        <v>Одинаковы</v>
      </c>
    </row>
    <row r="141" spans="1:15">
      <c r="A141" s="1">
        <v>4.8092013888890506</v>
      </c>
      <c r="B141" s="7">
        <f ca="1">NETWORKDAYS(D141,IF(E141="",TODAY(),E141))</f>
        <v>4</v>
      </c>
      <c r="C141" s="4">
        <f ca="1">$C$1*B141</f>
        <v>1.3333333333333333</v>
      </c>
      <c r="D141" s="6">
        <v>41096.693252314813</v>
      </c>
      <c r="E141" s="6">
        <v>41101.502453703702</v>
      </c>
      <c r="F141" s="9">
        <f>MOD(D141,1)</f>
        <v>0.69325231481343508</v>
      </c>
      <c r="G141" s="9">
        <f>MOD(E141,1)</f>
        <v>0.50245370370248565</v>
      </c>
      <c r="H141" s="1">
        <f ca="1">C141-IF((OR(WEEKDAY(D141)=1,WEEKDAY(D141)=7)),0,(IF(MOD(D141,1)&lt;$E$1,0,(IF(AND($E$1&lt;MOD(D141,1),MOD(D141,1)&lt;$E$2),MOD(D141,1)-$E$1,(IF(AND($E$2&lt;MOD(D141,1),MOD(D141,1)&lt;$F$2),$E$2-$E$1,(IF(AND($F$2&lt;MOD(D141,1),MOD(D141,1)&lt;$F$1),$E$2-$E$1+MOD(D141,1)-$F$2,(IF(MOD(D141,1)&gt;$F$1,$C$1)))))))))))-IF((OR(WEEKDAY(IF(E141="",TODAY(),E141))=1,WEEKDAY(IF(E141="",TODAY(),E141))=7)),0,(IF(MOD(IF(E141="",TODAY(),E141),1)&lt;$E$1,$C$1,(IF(AND($E$1&lt;MOD(IF(E141="",TODAY(),E141),1),MOD(IF(E141="",TODAY(),E141),1)&lt;$E$2),$F$1-$F$2+$E$2-MOD(IF(E141="",TODAY(),E141),1),(IF(AND($E$2&lt;MOD(IF(E141="",TODAY(),E141),1),MOD(IF(E141="",TODAY(),E141),1)&lt;$F$2),$F$1-$F$2,(IF(AND($F$2&lt;MOD(IF(E141="",TODAY(),E141),1),MOD(IF(E141="",TODAY(),E141),1)&lt;$F$1),$F$1-MOD(IF(E141="",TODAY(),E141),1),(IF(MOD(IF(E141="",TODAY(),E141),1)&gt;$F$1,0)))))))))))</f>
        <v>0.84841435185323144</v>
      </c>
      <c r="I141" s="1">
        <f ca="1">C141-(IF(F141&lt;$E$1,0,(IF(AND($E$1&lt;F141,F141&lt;$E$2),F141-$E$1,(IF(AND($E$2&lt;F141,F141&lt;$F$2),$E$2-$E$1,(IF(AND($F$2&lt;F141,F141&lt;$F$1),$E$2-$E$1+F141-$F$2,(IF(F141&gt;$F$1,$C$1))))))))))-(IF(G141&lt;$E$1,$C$1,(IF(AND($E$1&lt;G141,G141&lt;$E$2),$F$1-$F$2+$E$2-G141,(IF(AND($E$2&lt;G141,G141&lt;$F$2),$F$1-$F$2,(IF(AND($F$2&lt;G141,G141&lt;$F$1),$F$1-G141,(IF(G141&gt;$F$1,0))))))))))</f>
        <v>0.84841435185323144</v>
      </c>
      <c r="J141" s="13">
        <f>WEEKDAY(D141,2)</f>
        <v>5</v>
      </c>
      <c r="K141" s="13">
        <f>WEEKDAY(E141,2)</f>
        <v>3</v>
      </c>
      <c r="M141" s="37">
        <f>(WEEKDAY(D141,2)&lt;6)*($E$2-MAX(MIN(MOD(D141,1),$E$2),$E$1)+$F$1-MAX(MIN(MOD(D141,1),$F$1),$F$2))+(WEEKDAY(E141,2)&lt;6)*(MAX(MIN(MOD(E141,1),$E$2),$E$1)-$E$1+MAX(MIN(MOD(E141,1),$F$1),$F$2)-$F$2)+(NETWORKDAYS(WORKDAY(D141+1,-1),WORKDAY(E141-1,1))-2)*$C$1</f>
        <v>0.84841435185323155</v>
      </c>
      <c r="N141" s="9">
        <f>(WEEKDAY(D141,2)&lt;6)*($E$2-MAX(MIN(MOD(D141,1),$E$2),$E$1)+$F$1-MAX(MIN(MOD(D141,1),$F$1),$F$2))+(WEEKDAY(E141,2)&lt;6)*(MAX(MIN(MOD(E141,1),$E$2),$E$1)-$E$1+MAX(MIN(MOD(E141,1),$F$1),$F$2)-$F$2)+(NETWORKDAYS(D141,E141)-2)*$C$1</f>
        <v>0.84841435185323155</v>
      </c>
      <c r="O141" s="43" t="str">
        <f t="shared" si="2"/>
        <v>Одинаковы</v>
      </c>
    </row>
    <row r="142" spans="1:15">
      <c r="A142" s="1">
        <v>4.9948842592566507</v>
      </c>
      <c r="B142" s="7">
        <f ca="1">NETWORKDAYS(D142,IF(E142="",TODAY(),E142))</f>
        <v>4</v>
      </c>
      <c r="C142" s="4">
        <f ca="1">$C$1*B142</f>
        <v>1.3333333333333333</v>
      </c>
      <c r="D142" s="6">
        <v>41109.582060185188</v>
      </c>
      <c r="E142" s="6">
        <v>41114.576944444445</v>
      </c>
      <c r="F142" s="9">
        <f>MOD(D142,1)</f>
        <v>0.58206018518831115</v>
      </c>
      <c r="G142" s="9">
        <f>MOD(E142,1)</f>
        <v>0.57694444444496185</v>
      </c>
      <c r="H142" s="1">
        <f ca="1">C142-IF((OR(WEEKDAY(D142)=1,WEEKDAY(D142)=7)),0,(IF(MOD(D142,1)&lt;$E$1,0,(IF(AND($E$1&lt;MOD(D142,1),MOD(D142,1)&lt;$E$2),MOD(D142,1)-$E$1,(IF(AND($E$2&lt;MOD(D142,1),MOD(D142,1)&lt;$F$2),$E$2-$E$1,(IF(AND($F$2&lt;MOD(D142,1),MOD(D142,1)&lt;$F$1),$E$2-$E$1+MOD(D142,1)-$F$2,(IF(MOD(D142,1)&gt;$F$1,$C$1)))))))))))-IF((OR(WEEKDAY(IF(E142="",TODAY(),E142))=1,WEEKDAY(IF(E142="",TODAY(),E142))=7)),0,(IF(MOD(IF(E142="",TODAY(),E142),1)&lt;$E$1,$C$1,(IF(AND($E$1&lt;MOD(IF(E142="",TODAY(),E142),1),MOD(IF(E142="",TODAY(),E142),1)&lt;$E$2),$F$1-$F$2+$E$2-MOD(IF(E142="",TODAY(),E142),1),(IF(AND($E$2&lt;MOD(IF(E142="",TODAY(),E142),1),MOD(IF(E142="",TODAY(),E142),1)&lt;$F$2),$F$1-$F$2,(IF(AND($F$2&lt;MOD(IF(E142="",TODAY(),E142),1),MOD(IF(E142="",TODAY(),E142),1)&lt;$F$1),$F$1-MOD(IF(E142="",TODAY(),E142),1),(IF(MOD(IF(E142="",TODAY(),E142),1)&gt;$F$1,0)))))))))))</f>
        <v>0.99488425925665058</v>
      </c>
      <c r="I142" s="1">
        <f ca="1">C142-(IF(F142&lt;$E$1,0,(IF(AND($E$1&lt;F142,F142&lt;$E$2),F142-$E$1,(IF(AND($E$2&lt;F142,F142&lt;$F$2),$E$2-$E$1,(IF(AND($F$2&lt;F142,F142&lt;$F$1),$E$2-$E$1+F142-$F$2,(IF(F142&gt;$F$1,$C$1))))))))))-(IF(G142&lt;$E$1,$C$1,(IF(AND($E$1&lt;G142,G142&lt;$E$2),$F$1-$F$2+$E$2-G142,(IF(AND($E$2&lt;G142,G142&lt;$F$2),$F$1-$F$2,(IF(AND($F$2&lt;G142,G142&lt;$F$1),$F$1-G142,(IF(G142&gt;$F$1,0))))))))))</f>
        <v>0.99488425925665058</v>
      </c>
      <c r="J142" s="13">
        <f>WEEKDAY(D142,2)</f>
        <v>4</v>
      </c>
      <c r="K142" s="13">
        <f>WEEKDAY(E142,2)</f>
        <v>2</v>
      </c>
      <c r="M142" s="37">
        <f>(WEEKDAY(D142,2)&lt;6)*($E$2-MAX(MIN(MOD(D142,1),$E$2),$E$1)+$F$1-MAX(MIN(MOD(D142,1),$F$1),$F$2))+(WEEKDAY(E142,2)&lt;6)*(MAX(MIN(MOD(E142,1),$E$2),$E$1)-$E$1+MAX(MIN(MOD(E142,1),$F$1),$F$2)-$F$2)+(NETWORKDAYS(WORKDAY(D142+1,-1),WORKDAY(E142-1,1))-2)*$C$1</f>
        <v>0.99488425925665058</v>
      </c>
      <c r="N142" s="9">
        <f>(WEEKDAY(D142,2)&lt;6)*($E$2-MAX(MIN(MOD(D142,1),$E$2),$E$1)+$F$1-MAX(MIN(MOD(D142,1),$F$1),$F$2))+(WEEKDAY(E142,2)&lt;6)*(MAX(MIN(MOD(E142,1),$E$2),$E$1)-$E$1+MAX(MIN(MOD(E142,1),$F$1),$F$2)-$F$2)+(NETWORKDAYS(D142,E142)-2)*$C$1</f>
        <v>0.99488425925665058</v>
      </c>
      <c r="O142" s="43" t="str">
        <f t="shared" si="2"/>
        <v>Одинаковы</v>
      </c>
    </row>
    <row r="143" spans="1:15">
      <c r="A143" s="1">
        <v>5.1160069444449618</v>
      </c>
      <c r="B143" s="7">
        <f ca="1">NETWORKDAYS(D143,IF(E143="",TODAY(),E143))</f>
        <v>4</v>
      </c>
      <c r="C143" s="4">
        <f ca="1">$C$1*B143</f>
        <v>1.3333333333333333</v>
      </c>
      <c r="D143" s="6">
        <v>41103.45585648148</v>
      </c>
      <c r="E143" s="6">
        <v>41108.571863425925</v>
      </c>
      <c r="F143" s="9">
        <f>MOD(D143,1)</f>
        <v>0.45585648147971369</v>
      </c>
      <c r="G143" s="9">
        <f>MOD(E143,1)</f>
        <v>0.57186342592467554</v>
      </c>
      <c r="H143" s="1">
        <f ca="1">C143-IF((OR(WEEKDAY(D143)=1,WEEKDAY(D143)=7)),0,(IF(MOD(D143,1)&lt;$E$1,0,(IF(AND($E$1&lt;MOD(D143,1),MOD(D143,1)&lt;$E$2),MOD(D143,1)-$E$1,(IF(AND($E$2&lt;MOD(D143,1),MOD(D143,1)&lt;$F$2),$E$2-$E$1,(IF(AND($F$2&lt;MOD(D143,1),MOD(D143,1)&lt;$F$1),$E$2-$E$1+MOD(D143,1)-$F$2,(IF(MOD(D143,1)&gt;$F$1,$C$1)))))))))))-IF((OR(WEEKDAY(IF(E143="",TODAY(),E143))=1,WEEKDAY(IF(E143="",TODAY(),E143))=7)),0,(IF(MOD(IF(E143="",TODAY(),E143),1)&lt;$E$1,$C$1,(IF(AND($E$1&lt;MOD(IF(E143="",TODAY(),E143),1),MOD(IF(E143="",TODAY(),E143),1)&lt;$E$2),$F$1-$F$2+$E$2-MOD(IF(E143="",TODAY(),E143),1),(IF(AND($E$2&lt;MOD(IF(E143="",TODAY(),E143),1),MOD(IF(E143="",TODAY(),E143),1)&lt;$F$2),$F$1-$F$2,(IF(AND($F$2&lt;MOD(IF(E143="",TODAY(),E143),1),MOD(IF(E143="",TODAY(),E143),1)&lt;$F$1),$F$1-MOD(IF(E143="",TODAY(),E143),1),(IF(MOD(IF(E143="",TODAY(),E143),1)&gt;$F$1,0)))))))))))</f>
        <v>1.0743402777782953</v>
      </c>
      <c r="I143" s="1">
        <f ca="1">C143-(IF(F143&lt;$E$1,0,(IF(AND($E$1&lt;F143,F143&lt;$E$2),F143-$E$1,(IF(AND($E$2&lt;F143,F143&lt;$F$2),$E$2-$E$1,(IF(AND($F$2&lt;F143,F143&lt;$F$1),$E$2-$E$1+F143-$F$2,(IF(F143&gt;$F$1,$C$1))))))))))-(IF(G143&lt;$E$1,$C$1,(IF(AND($E$1&lt;G143,G143&lt;$E$2),$F$1-$F$2+$E$2-G143,(IF(AND($E$2&lt;G143,G143&lt;$F$2),$F$1-$F$2,(IF(AND($F$2&lt;G143,G143&lt;$F$1),$F$1-G143,(IF(G143&gt;$F$1,0))))))))))</f>
        <v>1.0743402777782953</v>
      </c>
      <c r="J143" s="13">
        <f>WEEKDAY(D143,2)</f>
        <v>5</v>
      </c>
      <c r="K143" s="13">
        <f>WEEKDAY(E143,2)</f>
        <v>3</v>
      </c>
      <c r="M143" s="37">
        <f>(WEEKDAY(D143,2)&lt;6)*($E$2-MAX(MIN(MOD(D143,1),$E$2),$E$1)+$F$1-MAX(MIN(MOD(D143,1),$F$1),$F$2))+(WEEKDAY(E143,2)&lt;6)*(MAX(MIN(MOD(E143,1),$E$2),$E$1)-$E$1+MAX(MIN(MOD(E143,1),$F$1),$F$2)-$F$2)+(NETWORKDAYS(WORKDAY(D143+1,-1),WORKDAY(E143-1,1))-2)*$C$1</f>
        <v>1.0743402777782951</v>
      </c>
      <c r="N143" s="42">
        <f>(WEEKDAY(D143,2)&lt;6)*($E$2-MAX(MIN(MOD(D143,1),$E$2),$E$1)+$F$1-MAX(MIN(MOD(D143,1),$F$1),$F$2))+(WEEKDAY(E143,2)&lt;6)*(MAX(MIN(MOD(E143,1),$E$2),$E$1)-$E$1+MAX(MIN(MOD(E143,1),$F$1),$F$2)-$F$2)+(NETWORKDAYS(D143,E143)-2)*$C$1</f>
        <v>1.0743402777782951</v>
      </c>
      <c r="O143" s="43" t="str">
        <f t="shared" si="2"/>
        <v>Одинаковы</v>
      </c>
    </row>
    <row r="144" spans="1:15">
      <c r="A144" s="1">
        <v>5.3106944444443798</v>
      </c>
      <c r="B144" s="7">
        <f ca="1">NETWORKDAYS(D144,IF(E144="",TODAY(),E144))</f>
        <v>4</v>
      </c>
      <c r="C144" s="4">
        <f ca="1">$C$1*B144</f>
        <v>1.3333333333333333</v>
      </c>
      <c r="D144" s="6">
        <v>41103.391446759262</v>
      </c>
      <c r="E144" s="6">
        <v>41108.702141203707</v>
      </c>
      <c r="F144" s="9">
        <f>MOD(D144,1)</f>
        <v>0.39144675926218042</v>
      </c>
      <c r="G144" s="9">
        <f>MOD(E144,1)</f>
        <v>0.70214120370656019</v>
      </c>
      <c r="H144" s="1">
        <f ca="1">C144-IF((OR(WEEKDAY(D144)=1,WEEKDAY(D144)=7)),0,(IF(MOD(D144,1)&lt;$E$1,0,(IF(AND($E$1&lt;MOD(D144,1),MOD(D144,1)&lt;$E$2),MOD(D144,1)-$E$1,(IF(AND($E$2&lt;MOD(D144,1),MOD(D144,1)&lt;$F$2),$E$2-$E$1,(IF(AND($F$2&lt;MOD(D144,1),MOD(D144,1)&lt;$F$1),$E$2-$E$1+MOD(D144,1)-$F$2,(IF(MOD(D144,1)&gt;$F$1,$C$1)))))))))))-IF((OR(WEEKDAY(IF(E144="",TODAY(),E144))=1,WEEKDAY(IF(E144="",TODAY(),E144))=7)),0,(IF(MOD(IF(E144="",TODAY(),E144),1)&lt;$E$1,$C$1,(IF(AND($E$1&lt;MOD(IF(E144="",TODAY(),E144),1),MOD(IF(E144="",TODAY(),E144),1)&lt;$E$2),$F$1-$F$2+$E$2-MOD(IF(E144="",TODAY(),E144),1),(IF(AND($E$2&lt;MOD(IF(E144="",TODAY(),E144),1),MOD(IF(E144="",TODAY(),E144),1)&lt;$F$2),$F$1-$F$2,(IF(AND($F$2&lt;MOD(IF(E144="",TODAY(),E144),1),MOD(IF(E144="",TODAY(),E144),1)&lt;$F$1),$F$1-MOD(IF(E144="",TODAY(),E144),1),(IF(MOD(IF(E144="",TODAY(),E144),1)&gt;$F$1,0)))))))))))</f>
        <v>1.2690277777777133</v>
      </c>
      <c r="I144" s="1">
        <f ca="1">C144-(IF(F144&lt;$E$1,0,(IF(AND($E$1&lt;F144,F144&lt;$E$2),F144-$E$1,(IF(AND($E$2&lt;F144,F144&lt;$F$2),$E$2-$E$1,(IF(AND($F$2&lt;F144,F144&lt;$F$1),$E$2-$E$1+F144-$F$2,(IF(F144&gt;$F$1,$C$1))))))))))-(IF(G144&lt;$E$1,$C$1,(IF(AND($E$1&lt;G144,G144&lt;$E$2),$F$1-$F$2+$E$2-G144,(IF(AND($E$2&lt;G144,G144&lt;$F$2),$F$1-$F$2,(IF(AND($F$2&lt;G144,G144&lt;$F$1),$F$1-G144,(IF(G144&gt;$F$1,0))))))))))</f>
        <v>1.2690277777777133</v>
      </c>
      <c r="J144" s="13">
        <f>WEEKDAY(D144,2)</f>
        <v>5</v>
      </c>
      <c r="K144" s="13">
        <f>WEEKDAY(E144,2)</f>
        <v>3</v>
      </c>
      <c r="M144" s="37">
        <f>(WEEKDAY(D144,2)&lt;6)*($E$2-MAX(MIN(MOD(D144,1),$E$2),$E$1)+$F$1-MAX(MIN(MOD(D144,1),$F$1),$F$2))+(WEEKDAY(E144,2)&lt;6)*(MAX(MIN(MOD(E144,1),$E$2),$E$1)-$E$1+MAX(MIN(MOD(E144,1),$F$1),$F$2)-$F$2)+(NETWORKDAYS(WORKDAY(D144+1,-1),WORKDAY(E144-1,1))-2)*$C$1</f>
        <v>1.269027777777713</v>
      </c>
      <c r="N144" s="42">
        <f>(WEEKDAY(D144,2)&lt;6)*($E$2-MAX(MIN(MOD(D144,1),$E$2),$E$1)+$F$1-MAX(MIN(MOD(D144,1),$F$1),$F$2))+(WEEKDAY(E144,2)&lt;6)*(MAX(MIN(MOD(E144,1),$E$2),$E$1)-$E$1+MAX(MIN(MOD(E144,1),$F$1),$F$2)-$F$2)+(NETWORKDAYS(D144,E144)-2)*$C$1</f>
        <v>1.269027777777713</v>
      </c>
      <c r="O144" s="43" t="str">
        <f t="shared" si="2"/>
        <v>Одинаковы</v>
      </c>
    </row>
    <row r="145" spans="1:15">
      <c r="A145" s="1">
        <v>5.8034259259293322</v>
      </c>
      <c r="B145" s="7">
        <f ca="1">NETWORKDAYS(D145,IF(E145="",TODAY(),E145))</f>
        <v>5</v>
      </c>
      <c r="C145" s="4">
        <f ca="1">$C$1*B145</f>
        <v>1.6666666666666665</v>
      </c>
      <c r="D145" s="6">
        <v>41087.652824074074</v>
      </c>
      <c r="E145" s="6">
        <v>41093.456250000003</v>
      </c>
      <c r="F145" s="9">
        <f>MOD(D145,1)</f>
        <v>0.65282407407357823</v>
      </c>
      <c r="G145" s="9">
        <f>MOD(E145,1)</f>
        <v>0.45625000000291038</v>
      </c>
      <c r="H145" s="1">
        <f ca="1">C145-IF((OR(WEEKDAY(D145)=1,WEEKDAY(D145)=7)),0,(IF(MOD(D145,1)&lt;$E$1,0,(IF(AND($E$1&lt;MOD(D145,1),MOD(D145,1)&lt;$E$2),MOD(D145,1)-$E$1,(IF(AND($E$2&lt;MOD(D145,1),MOD(D145,1)&lt;$F$2),$E$2-$E$1,(IF(AND($F$2&lt;MOD(D145,1),MOD(D145,1)&lt;$F$1),$E$2-$E$1+MOD(D145,1)-$F$2,(IF(MOD(D145,1)&gt;$F$1,$C$1)))))))))))-IF((OR(WEEKDAY(IF(E145="",TODAY(),E145))=1,WEEKDAY(IF(E145="",TODAY(),E145))=7)),0,(IF(MOD(IF(E145="",TODAY(),E145),1)&lt;$E$1,$C$1,(IF(AND($E$1&lt;MOD(IF(E145="",TODAY(),E145),1),MOD(IF(E145="",TODAY(),E145),1)&lt;$E$2),$F$1-$F$2+$E$2-MOD(IF(E145="",TODAY(),E145),1),(IF(AND($E$2&lt;MOD(IF(E145="",TODAY(),E145),1),MOD(IF(E145="",TODAY(),E145),1)&lt;$F$2),$F$1-$F$2,(IF(AND($F$2&lt;MOD(IF(E145="",TODAY(),E145),1),MOD(IF(E145="",TODAY(),E145),1)&lt;$F$1),$F$1-MOD(IF(E145="",TODAY(),E145),1),(IF(MOD(IF(E145="",TODAY(),E145),1)&gt;$F$1,0)))))))))))</f>
        <v>1.1784259259293322</v>
      </c>
      <c r="I145" s="1">
        <f ca="1">C145-(IF(F145&lt;$E$1,0,(IF(AND($E$1&lt;F145,F145&lt;$E$2),F145-$E$1,(IF(AND($E$2&lt;F145,F145&lt;$F$2),$E$2-$E$1,(IF(AND($F$2&lt;F145,F145&lt;$F$1),$E$2-$E$1+F145-$F$2,(IF(F145&gt;$F$1,$C$1))))))))))-(IF(G145&lt;$E$1,$C$1,(IF(AND($E$1&lt;G145,G145&lt;$E$2),$F$1-$F$2+$E$2-G145,(IF(AND($E$2&lt;G145,G145&lt;$F$2),$F$1-$F$2,(IF(AND($F$2&lt;G145,G145&lt;$F$1),$F$1-G145,(IF(G145&gt;$F$1,0))))))))))</f>
        <v>1.1784259259293322</v>
      </c>
      <c r="J145" s="13">
        <f>WEEKDAY(D145,2)</f>
        <v>3</v>
      </c>
      <c r="K145" s="13">
        <f>WEEKDAY(E145,2)</f>
        <v>2</v>
      </c>
      <c r="M145" s="37">
        <f>(WEEKDAY(D145,2)&lt;6)*($E$2-MAX(MIN(MOD(D145,1),$E$2),$E$1)+$F$1-MAX(MIN(MOD(D145,1),$F$1),$F$2))+(WEEKDAY(E145,2)&lt;6)*(MAX(MIN(MOD(E145,1),$E$2),$E$1)-$E$1+MAX(MIN(MOD(E145,1),$F$1),$F$2)-$F$2)+(NETWORKDAYS(WORKDAY(D145+1,-1),WORKDAY(E145-1,1))-2)*$C$1</f>
        <v>1.1784259259293322</v>
      </c>
      <c r="N145" s="42">
        <f>(WEEKDAY(D145,2)&lt;6)*($E$2-MAX(MIN(MOD(D145,1),$E$2),$E$1)+$F$1-MAX(MIN(MOD(D145,1),$F$1),$F$2))+(WEEKDAY(E145,2)&lt;6)*(MAX(MIN(MOD(E145,1),$E$2),$E$1)-$E$1+MAX(MIN(MOD(E145,1),$F$1),$F$2)-$F$2)+(NETWORKDAYS(D145,E145)-2)*$C$1</f>
        <v>1.1784259259293322</v>
      </c>
      <c r="O145" s="43" t="str">
        <f t="shared" si="2"/>
        <v>Одинаковы</v>
      </c>
    </row>
    <row r="146" spans="1:15">
      <c r="A146" s="1">
        <v>5.9171064814800047</v>
      </c>
      <c r="B146" s="7">
        <f ca="1">NETWORKDAYS(D146,IF(E146="",TODAY(),E146))</f>
        <v>5</v>
      </c>
      <c r="C146" s="4">
        <f ca="1">$C$1*B146</f>
        <v>1.6666666666666665</v>
      </c>
      <c r="D146" s="6">
        <v>41109.421018518522</v>
      </c>
      <c r="E146" s="6">
        <v>41115.338125000002</v>
      </c>
      <c r="F146" s="9">
        <f>MOD(D146,1)</f>
        <v>0.42101851852203254</v>
      </c>
      <c r="G146" s="9">
        <f>MOD(E146,1)</f>
        <v>0.33812500000203727</v>
      </c>
      <c r="H146" s="1">
        <f ca="1">C146-IF((OR(WEEKDAY(D146)=1,WEEKDAY(D146)=7)),0,(IF(MOD(D146,1)&lt;$E$1,0,(IF(AND($E$1&lt;MOD(D146,1),MOD(D146,1)&lt;$E$2),MOD(D146,1)-$E$1,(IF(AND($E$2&lt;MOD(D146,1),MOD(D146,1)&lt;$F$2),$E$2-$E$1,(IF(AND($F$2&lt;MOD(D146,1),MOD(D146,1)&lt;$F$1),$E$2-$E$1+MOD(D146,1)-$F$2,(IF(MOD(D146,1)&gt;$F$1,$C$1)))))))))))-IF((OR(WEEKDAY(IF(E146="",TODAY(),E146))=1,WEEKDAY(IF(E146="",TODAY(),E146))=7)),0,(IF(MOD(IF(E146="",TODAY(),E146),1)&lt;$E$1,$C$1,(IF(AND($E$1&lt;MOD(IF(E146="",TODAY(),E146),1),MOD(IF(E146="",TODAY(),E146),1)&lt;$E$2),$F$1-$F$2+$E$2-MOD(IF(E146="",TODAY(),E146),1),(IF(AND($E$2&lt;MOD(IF(E146="",TODAY(),E146),1),MOD(IF(E146="",TODAY(),E146),1)&lt;$F$2),$F$1-$F$2,(IF(AND($F$2&lt;MOD(IF(E146="",TODAY(),E146),1),MOD(IF(E146="",TODAY(),E146),1)&lt;$F$1),$F$1-MOD(IF(E146="",TODAY(),E146),1),(IF(MOD(IF(E146="",TODAY(),E146),1)&gt;$F$1,0)))))))))))</f>
        <v>1.2664814814779675</v>
      </c>
      <c r="I146" s="1">
        <f ca="1">C146-(IF(F146&lt;$E$1,0,(IF(AND($E$1&lt;F146,F146&lt;$E$2),F146-$E$1,(IF(AND($E$2&lt;F146,F146&lt;$F$2),$E$2-$E$1,(IF(AND($F$2&lt;F146,F146&lt;$F$1),$E$2-$E$1+F146-$F$2,(IF(F146&gt;$F$1,$C$1))))))))))-(IF(G146&lt;$E$1,$C$1,(IF(AND($E$1&lt;G146,G146&lt;$E$2),$F$1-$F$2+$E$2-G146,(IF(AND($E$2&lt;G146,G146&lt;$F$2),$F$1-$F$2,(IF(AND($F$2&lt;G146,G146&lt;$F$1),$F$1-G146,(IF(G146&gt;$F$1,0))))))))))</f>
        <v>1.2664814814779675</v>
      </c>
      <c r="J146" s="13">
        <f>WEEKDAY(D146,2)</f>
        <v>4</v>
      </c>
      <c r="K146" s="13">
        <f>WEEKDAY(E146,2)</f>
        <v>3</v>
      </c>
      <c r="M146" s="37">
        <f>(WEEKDAY(D146,2)&lt;6)*($E$2-MAX(MIN(MOD(D146,1),$E$2),$E$1)+$F$1-MAX(MIN(MOD(D146,1),$F$1),$F$2))+(WEEKDAY(E146,2)&lt;6)*(MAX(MIN(MOD(E146,1),$E$2),$E$1)-$E$1+MAX(MIN(MOD(E146,1),$F$1),$F$2)-$F$2)+(NETWORKDAYS(WORKDAY(D146+1,-1),WORKDAY(E146-1,1))-2)*$C$1</f>
        <v>1.2664814814779675</v>
      </c>
      <c r="N146" s="42">
        <f>(WEEKDAY(D146,2)&lt;6)*($E$2-MAX(MIN(MOD(D146,1),$E$2),$E$1)+$F$1-MAX(MIN(MOD(D146,1),$F$1),$F$2))+(WEEKDAY(E146,2)&lt;6)*(MAX(MIN(MOD(E146,1),$E$2),$E$1)-$E$1+MAX(MIN(MOD(E146,1),$F$1),$F$2)-$F$2)+(NETWORKDAYS(D146,E146)-2)*$C$1</f>
        <v>1.2664814814779675</v>
      </c>
      <c r="O146" s="43" t="str">
        <f t="shared" si="2"/>
        <v>Одинаковы</v>
      </c>
    </row>
    <row r="147" spans="1:15">
      <c r="A147" s="1">
        <v>5.9606828703690553</v>
      </c>
      <c r="B147" s="7">
        <f ca="1">NETWORKDAYS(D147,IF(E147="",TODAY(),E147))</f>
        <v>5</v>
      </c>
      <c r="C147" s="4">
        <f ca="1">$C$1*B147</f>
        <v>1.6666666666666665</v>
      </c>
      <c r="D147" s="6">
        <v>41093.657083333332</v>
      </c>
      <c r="E147" s="6">
        <v>41099.617766203701</v>
      </c>
      <c r="F147" s="9">
        <f>MOD(D147,1)</f>
        <v>0.65708333333168412</v>
      </c>
      <c r="G147" s="9">
        <f>MOD(E147,1)</f>
        <v>0.61776620370073942</v>
      </c>
      <c r="H147" s="1">
        <f ca="1">C147-IF((OR(WEEKDAY(D147)=1,WEEKDAY(D147)=7)),0,(IF(MOD(D147,1)&lt;$E$1,0,(IF(AND($E$1&lt;MOD(D147,1),MOD(D147,1)&lt;$E$2),MOD(D147,1)-$E$1,(IF(AND($E$2&lt;MOD(D147,1),MOD(D147,1)&lt;$F$2),$E$2-$E$1,(IF(AND($F$2&lt;MOD(D147,1),MOD(D147,1)&lt;$F$1),$E$2-$E$1+MOD(D147,1)-$F$2,(IF(MOD(D147,1)&gt;$F$1,$C$1)))))))))))-IF((OR(WEEKDAY(IF(E147="",TODAY(),E147))=1,WEEKDAY(IF(E147="",TODAY(),E147))=7)),0,(IF(MOD(IF(E147="",TODAY(),E147),1)&lt;$E$1,$C$1,(IF(AND($E$1&lt;MOD(IF(E147="",TODAY(),E147),1),MOD(IF(E147="",TODAY(),E147),1)&lt;$E$2),$F$1-$F$2+$E$2-MOD(IF(E147="",TODAY(),E147),1),(IF(AND($E$2&lt;MOD(IF(E147="",TODAY(),E147),1),MOD(IF(E147="",TODAY(),E147),1)&lt;$F$2),$F$1-$F$2,(IF(AND($F$2&lt;MOD(IF(E147="",TODAY(),E147),1),MOD(IF(E147="",TODAY(),E147),1)&lt;$F$1),$F$1-MOD(IF(E147="",TODAY(),E147),1),(IF(MOD(IF(E147="",TODAY(),E147),1)&gt;$F$1,0)))))))))))</f>
        <v>1.2940162037023888</v>
      </c>
      <c r="I147" s="1">
        <f ca="1">C147-(IF(F147&lt;$E$1,0,(IF(AND($E$1&lt;F147,F147&lt;$E$2),F147-$E$1,(IF(AND($E$2&lt;F147,F147&lt;$F$2),$E$2-$E$1,(IF(AND($F$2&lt;F147,F147&lt;$F$1),$E$2-$E$1+F147-$F$2,(IF(F147&gt;$F$1,$C$1))))))))))-(IF(G147&lt;$E$1,$C$1,(IF(AND($E$1&lt;G147,G147&lt;$E$2),$F$1-$F$2+$E$2-G147,(IF(AND($E$2&lt;G147,G147&lt;$F$2),$F$1-$F$2,(IF(AND($F$2&lt;G147,G147&lt;$F$1),$F$1-G147,(IF(G147&gt;$F$1,0))))))))))</f>
        <v>1.2940162037023888</v>
      </c>
      <c r="J147" s="13">
        <f>WEEKDAY(D147,2)</f>
        <v>2</v>
      </c>
      <c r="K147" s="13">
        <f>WEEKDAY(E147,2)</f>
        <v>1</v>
      </c>
      <c r="M147" s="37">
        <f>(WEEKDAY(D147,2)&lt;6)*($E$2-MAX(MIN(MOD(D147,1),$E$2),$E$1)+$F$1-MAX(MIN(MOD(D147,1),$F$1),$F$2))+(WEEKDAY(E147,2)&lt;6)*(MAX(MIN(MOD(E147,1),$E$2),$E$1)-$E$1+MAX(MIN(MOD(E147,1),$F$1),$F$2)-$F$2)+(NETWORKDAYS(WORKDAY(D147+1,-1),WORKDAY(E147-1,1))-2)*$C$1</f>
        <v>1.2940162037023886</v>
      </c>
      <c r="N147" s="42">
        <f>(WEEKDAY(D147,2)&lt;6)*($E$2-MAX(MIN(MOD(D147,1),$E$2),$E$1)+$F$1-MAX(MIN(MOD(D147,1),$F$1),$F$2))+(WEEKDAY(E147,2)&lt;6)*(MAX(MIN(MOD(E147,1),$E$2),$E$1)-$E$1+MAX(MIN(MOD(E147,1),$F$1),$F$2)-$F$2)+(NETWORKDAYS(D147,E147)-2)*$C$1</f>
        <v>1.2940162037023886</v>
      </c>
      <c r="O147" s="43" t="str">
        <f t="shared" si="2"/>
        <v>Одинаковы</v>
      </c>
    </row>
    <row r="148" spans="1:15">
      <c r="A148" s="1">
        <v>6.0134374999979627</v>
      </c>
      <c r="B148" s="7">
        <f ca="1">NETWORKDAYS(D148,IF(E148="",TODAY(),E148))</f>
        <v>5</v>
      </c>
      <c r="C148" s="4">
        <f ca="1">$C$1*B148</f>
        <v>1.6666666666666665</v>
      </c>
      <c r="D148" s="6">
        <v>41089.479004629633</v>
      </c>
      <c r="E148" s="6">
        <v>41095.492442129631</v>
      </c>
      <c r="F148" s="9">
        <f>MOD(D148,1)</f>
        <v>0.47900462963298196</v>
      </c>
      <c r="G148" s="9">
        <f>MOD(E148,1)</f>
        <v>0.49244212963094469</v>
      </c>
      <c r="H148" s="1">
        <f ca="1">C148-IF((OR(WEEKDAY(D148)=1,WEEKDAY(D148)=7)),0,(IF(MOD(D148,1)&lt;$E$1,0,(IF(AND($E$1&lt;MOD(D148,1),MOD(D148,1)&lt;$E$2),MOD(D148,1)-$E$1,(IF(AND($E$2&lt;MOD(D148,1),MOD(D148,1)&lt;$F$2),$E$2-$E$1,(IF(AND($F$2&lt;MOD(D148,1),MOD(D148,1)&lt;$F$1),$E$2-$E$1+MOD(D148,1)-$F$2,(IF(MOD(D148,1)&gt;$F$1,$C$1)))))))))))-IF((OR(WEEKDAY(IF(E148="",TODAY(),E148))=1,WEEKDAY(IF(E148="",TODAY(),E148))=7)),0,(IF(MOD(IF(E148="",TODAY(),E148),1)&lt;$E$1,$C$1,(IF(AND($E$1&lt;MOD(IF(E148="",TODAY(),E148),1),MOD(IF(E148="",TODAY(),E148),1)&lt;$E$2),$F$1-$F$2+$E$2-MOD(IF(E148="",TODAY(),E148),1),(IF(AND($E$2&lt;MOD(IF(E148="",TODAY(),E148),1),MOD(IF(E148="",TODAY(),E148),1)&lt;$F$2),$F$1-$F$2,(IF(AND($F$2&lt;MOD(IF(E148="",TODAY(),E148),1),MOD(IF(E148="",TODAY(),E148),1)&lt;$F$1),$F$1-MOD(IF(E148="",TODAY(),E148),1),(IF(MOD(IF(E148="",TODAY(),E148),1)&gt;$F$1,0)))))))))))</f>
        <v>1.346770833331296</v>
      </c>
      <c r="I148" s="1">
        <f ca="1">C148-(IF(F148&lt;$E$1,0,(IF(AND($E$1&lt;F148,F148&lt;$E$2),F148-$E$1,(IF(AND($E$2&lt;F148,F148&lt;$F$2),$E$2-$E$1,(IF(AND($F$2&lt;F148,F148&lt;$F$1),$E$2-$E$1+F148-$F$2,(IF(F148&gt;$F$1,$C$1))))))))))-(IF(G148&lt;$E$1,$C$1,(IF(AND($E$1&lt;G148,G148&lt;$E$2),$F$1-$F$2+$E$2-G148,(IF(AND($E$2&lt;G148,G148&lt;$F$2),$F$1-$F$2,(IF(AND($F$2&lt;G148,G148&lt;$F$1),$F$1-G148,(IF(G148&gt;$F$1,0))))))))))</f>
        <v>1.346770833331296</v>
      </c>
      <c r="J148" s="13">
        <f>WEEKDAY(D148,2)</f>
        <v>5</v>
      </c>
      <c r="K148" s="13">
        <f>WEEKDAY(E148,2)</f>
        <v>4</v>
      </c>
      <c r="M148" s="37">
        <f>(WEEKDAY(D148,2)&lt;6)*($E$2-MAX(MIN(MOD(D148,1),$E$2),$E$1)+$F$1-MAX(MIN(MOD(D148,1),$F$1),$F$2))+(WEEKDAY(E148,2)&lt;6)*(MAX(MIN(MOD(E148,1),$E$2),$E$1)-$E$1+MAX(MIN(MOD(E148,1),$F$1),$F$2)-$F$2)+(NETWORKDAYS(WORKDAY(D148+1,-1),WORKDAY(E148-1,1))-2)*$C$1</f>
        <v>1.3467708333312962</v>
      </c>
      <c r="N148" s="42">
        <f>(WEEKDAY(D148,2)&lt;6)*($E$2-MAX(MIN(MOD(D148,1),$E$2),$E$1)+$F$1-MAX(MIN(MOD(D148,1),$F$1),$F$2))+(WEEKDAY(E148,2)&lt;6)*(MAX(MIN(MOD(E148,1),$E$2),$E$1)-$E$1+MAX(MIN(MOD(E148,1),$F$1),$F$2)-$F$2)+(NETWORKDAYS(D148,E148)-2)*$C$1</f>
        <v>1.3467708333312962</v>
      </c>
      <c r="O148" s="43" t="str">
        <f t="shared" si="2"/>
        <v>Одинаковы</v>
      </c>
    </row>
    <row r="149" spans="1:15">
      <c r="A149" s="1">
        <v>6.0150810185223236</v>
      </c>
      <c r="B149" s="7">
        <f ca="1">NETWORKDAYS(D149,IF(E149="",TODAY(),E149))</f>
        <v>5</v>
      </c>
      <c r="C149" s="4">
        <f ca="1">$C$1*B149</f>
        <v>1.6666666666666665</v>
      </c>
      <c r="D149" s="6">
        <v>41089.47960648148</v>
      </c>
      <c r="E149" s="6">
        <v>41095.494687500002</v>
      </c>
      <c r="F149" s="9">
        <f>MOD(D149,1)</f>
        <v>0.47960648148000473</v>
      </c>
      <c r="G149" s="9">
        <f>MOD(E149,1)</f>
        <v>0.49468750000232831</v>
      </c>
      <c r="H149" s="1">
        <f ca="1">C149-IF((OR(WEEKDAY(D149)=1,WEEKDAY(D149)=7)),0,(IF(MOD(D149,1)&lt;$E$1,0,(IF(AND($E$1&lt;MOD(D149,1),MOD(D149,1)&lt;$E$2),MOD(D149,1)-$E$1,(IF(AND($E$2&lt;MOD(D149,1),MOD(D149,1)&lt;$F$2),$E$2-$E$1,(IF(AND($F$2&lt;MOD(D149,1),MOD(D149,1)&lt;$F$1),$E$2-$E$1+MOD(D149,1)-$F$2,(IF(MOD(D149,1)&gt;$F$1,$C$1)))))))))))-IF((OR(WEEKDAY(IF(E149="",TODAY(),E149))=1,WEEKDAY(IF(E149="",TODAY(),E149))=7)),0,(IF(MOD(IF(E149="",TODAY(),E149),1)&lt;$E$1,$C$1,(IF(AND($E$1&lt;MOD(IF(E149="",TODAY(),E149),1),MOD(IF(E149="",TODAY(),E149),1)&lt;$E$2),$F$1-$F$2+$E$2-MOD(IF(E149="",TODAY(),E149),1),(IF(AND($E$2&lt;MOD(IF(E149="",TODAY(),E149),1),MOD(IF(E149="",TODAY(),E149),1)&lt;$F$2),$F$1-$F$2,(IF(AND($F$2&lt;MOD(IF(E149="",TODAY(),E149),1),MOD(IF(E149="",TODAY(),E149),1)&lt;$F$1),$F$1-MOD(IF(E149="",TODAY(),E149),1),(IF(MOD(IF(E149="",TODAY(),E149),1)&gt;$F$1,0)))))))))))</f>
        <v>1.3484143518556568</v>
      </c>
      <c r="I149" s="1">
        <f ca="1">C149-(IF(F149&lt;$E$1,0,(IF(AND($E$1&lt;F149,F149&lt;$E$2),F149-$E$1,(IF(AND($E$2&lt;F149,F149&lt;$F$2),$E$2-$E$1,(IF(AND($F$2&lt;F149,F149&lt;$F$1),$E$2-$E$1+F149-$F$2,(IF(F149&gt;$F$1,$C$1))))))))))-(IF(G149&lt;$E$1,$C$1,(IF(AND($E$1&lt;G149,G149&lt;$E$2),$F$1-$F$2+$E$2-G149,(IF(AND($E$2&lt;G149,G149&lt;$F$2),$F$1-$F$2,(IF(AND($F$2&lt;G149,G149&lt;$F$1),$F$1-G149,(IF(G149&gt;$F$1,0))))))))))</f>
        <v>1.3484143518556568</v>
      </c>
      <c r="J149" s="13">
        <f>WEEKDAY(D149,2)</f>
        <v>5</v>
      </c>
      <c r="K149" s="13">
        <f>WEEKDAY(E149,2)</f>
        <v>4</v>
      </c>
      <c r="M149" s="37">
        <f>(WEEKDAY(D149,2)&lt;6)*($E$2-MAX(MIN(MOD(D149,1),$E$2),$E$1)+$F$1-MAX(MIN(MOD(D149,1),$F$1),$F$2))+(WEEKDAY(E149,2)&lt;6)*(MAX(MIN(MOD(E149,1),$E$2),$E$1)-$E$1+MAX(MIN(MOD(E149,1),$F$1),$F$2)-$F$2)+(NETWORKDAYS(WORKDAY(D149+1,-1),WORKDAY(E149-1,1))-2)*$C$1</f>
        <v>1.3484143518556571</v>
      </c>
      <c r="N149" s="42">
        <f>(WEEKDAY(D149,2)&lt;6)*($E$2-MAX(MIN(MOD(D149,1),$E$2),$E$1)+$F$1-MAX(MIN(MOD(D149,1),$F$1),$F$2))+(WEEKDAY(E149,2)&lt;6)*(MAX(MIN(MOD(E149,1),$E$2),$E$1)-$E$1+MAX(MIN(MOD(E149,1),$F$1),$F$2)-$F$2)+(NETWORKDAYS(D149,E149)-2)*$C$1</f>
        <v>1.3484143518556571</v>
      </c>
      <c r="O149" s="43" t="str">
        <f t="shared" si="2"/>
        <v>Одинаковы</v>
      </c>
    </row>
    <row r="150" spans="1:15">
      <c r="A150" s="1">
        <v>6.7502546296309447</v>
      </c>
      <c r="B150" s="7">
        <f ca="1">NETWORKDAYS(D150,IF(E150="",TODAY(),E150))</f>
        <v>6</v>
      </c>
      <c r="C150" s="4">
        <f ca="1">$C$1*B150</f>
        <v>2</v>
      </c>
      <c r="D150" s="6">
        <v>41102.665520833332</v>
      </c>
      <c r="E150" s="6">
        <v>41109.415775462963</v>
      </c>
      <c r="F150" s="9">
        <f>MOD(D150,1)</f>
        <v>0.66552083333226619</v>
      </c>
      <c r="G150" s="9">
        <f>MOD(E150,1)</f>
        <v>0.41577546296321088</v>
      </c>
      <c r="H150" s="1">
        <f ca="1">C150-IF((OR(WEEKDAY(D150)=1,WEEKDAY(D150)=7)),0,(IF(MOD(D150,1)&lt;$E$1,0,(IF(AND($E$1&lt;MOD(D150,1),MOD(D150,1)&lt;$E$2),MOD(D150,1)-$E$1,(IF(AND($E$2&lt;MOD(D150,1),MOD(D150,1)&lt;$F$2),$E$2-$E$1,(IF(AND($F$2&lt;MOD(D150,1),MOD(D150,1)&lt;$F$1),$E$2-$E$1+MOD(D150,1)-$F$2,(IF(MOD(D150,1)&gt;$F$1,$C$1)))))))))))-IF((OR(WEEKDAY(IF(E150="",TODAY(),E150))=1,WEEKDAY(IF(E150="",TODAY(),E150))=7)),0,(IF(MOD(IF(E150="",TODAY(),E150),1)&lt;$E$1,$C$1,(IF(AND($E$1&lt;MOD(IF(E150="",TODAY(),E150),1),MOD(IF(E150="",TODAY(),E150),1)&lt;$E$2),$F$1-$F$2+$E$2-MOD(IF(E150="",TODAY(),E150),1),(IF(AND($E$2&lt;MOD(IF(E150="",TODAY(),E150),1),MOD(IF(E150="",TODAY(),E150),1)&lt;$F$2),$F$1-$F$2,(IF(AND($F$2&lt;MOD(IF(E150="",TODAY(),E150),1),MOD(IF(E150="",TODAY(),E150),1)&lt;$F$1),$F$1-MOD(IF(E150="",TODAY(),E150),1),(IF(MOD(IF(E150="",TODAY(),E150),1)&gt;$F$1,0)))))))))))</f>
        <v>1.4585879629642782</v>
      </c>
      <c r="I150" s="1">
        <f ca="1">C150-(IF(F150&lt;$E$1,0,(IF(AND($E$1&lt;F150,F150&lt;$E$2),F150-$E$1,(IF(AND($E$2&lt;F150,F150&lt;$F$2),$E$2-$E$1,(IF(AND($F$2&lt;F150,F150&lt;$F$1),$E$2-$E$1+F150-$F$2,(IF(F150&gt;$F$1,$C$1))))))))))-(IF(G150&lt;$E$1,$C$1,(IF(AND($E$1&lt;G150,G150&lt;$E$2),$F$1-$F$2+$E$2-G150,(IF(AND($E$2&lt;G150,G150&lt;$F$2),$F$1-$F$2,(IF(AND($F$2&lt;G150,G150&lt;$F$1),$F$1-G150,(IF(G150&gt;$F$1,0))))))))))</f>
        <v>1.4585879629642782</v>
      </c>
      <c r="J150" s="13">
        <f>WEEKDAY(D150,2)</f>
        <v>4</v>
      </c>
      <c r="K150" s="13">
        <f>WEEKDAY(E150,2)</f>
        <v>4</v>
      </c>
      <c r="M150" s="37">
        <f>(WEEKDAY(D150,2)&lt;6)*($E$2-MAX(MIN(MOD(D150,1),$E$2),$E$1)+$F$1-MAX(MIN(MOD(D150,1),$F$1),$F$2))+(WEEKDAY(E150,2)&lt;6)*(MAX(MIN(MOD(E150,1),$E$2),$E$1)-$E$1+MAX(MIN(MOD(E150,1),$F$1),$F$2)-$F$2)+(NETWORKDAYS(WORKDAY(D150+1,-1),WORKDAY(E150-1,1))-2)*$C$1</f>
        <v>1.458587962964278</v>
      </c>
      <c r="N150" s="42">
        <f>(WEEKDAY(D150,2)&lt;6)*($E$2-MAX(MIN(MOD(D150,1),$E$2),$E$1)+$F$1-MAX(MIN(MOD(D150,1),$F$1),$F$2))+(WEEKDAY(E150,2)&lt;6)*(MAX(MIN(MOD(E150,1),$E$2),$E$1)-$E$1+MAX(MIN(MOD(E150,1),$F$1),$F$2)-$F$2)+(NETWORKDAYS(D150,E150)-2)*$C$1</f>
        <v>1.458587962964278</v>
      </c>
      <c r="O150" s="43" t="str">
        <f t="shared" si="2"/>
        <v>Одинаковы</v>
      </c>
    </row>
    <row r="151" spans="1:15">
      <c r="A151" s="1">
        <v>6.8382175925944466</v>
      </c>
      <c r="B151" s="7">
        <f ca="1">NETWORKDAYS(D151,IF(E151="",TODAY(),E151))</f>
        <v>6</v>
      </c>
      <c r="C151" s="4">
        <f ca="1">$C$1*B151</f>
        <v>2</v>
      </c>
      <c r="D151" s="6">
        <v>41110.685104166667</v>
      </c>
      <c r="E151" s="6">
        <v>41117.523321759261</v>
      </c>
      <c r="F151" s="9">
        <f>MOD(D151,1)</f>
        <v>0.68510416666686069</v>
      </c>
      <c r="G151" s="9">
        <f>MOD(E151,1)</f>
        <v>0.52332175926130731</v>
      </c>
      <c r="H151" s="1">
        <f ca="1">C151-IF((OR(WEEKDAY(D151)=1,WEEKDAY(D151)=7)),0,(IF(MOD(D151,1)&lt;$E$1,0,(IF(AND($E$1&lt;MOD(D151,1),MOD(D151,1)&lt;$E$2),MOD(D151,1)-$E$1,(IF(AND($E$2&lt;MOD(D151,1),MOD(D151,1)&lt;$F$2),$E$2-$E$1,(IF(AND($F$2&lt;MOD(D151,1),MOD(D151,1)&lt;$F$1),$E$2-$E$1+MOD(D151,1)-$F$2,(IF(MOD(D151,1)&gt;$F$1,$C$1)))))))))))-IF((OR(WEEKDAY(IF(E151="",TODAY(),E151))=1,WEEKDAY(IF(E151="",TODAY(),E151))=7)),0,(IF(MOD(IF(E151="",TODAY(),E151),1)&lt;$E$1,$C$1,(IF(AND($E$1&lt;MOD(IF(E151="",TODAY(),E151),1),MOD(IF(E151="",TODAY(),E151),1)&lt;$E$2),$F$1-$F$2+$E$2-MOD(IF(E151="",TODAY(),E151),1),(IF(AND($E$2&lt;MOD(IF(E151="",TODAY(),E151),1),MOD(IF(E151="",TODAY(),E151),1)&lt;$F$2),$F$1-$F$2,(IF(AND($F$2&lt;MOD(IF(E151="",TODAY(),E151),1),MOD(IF(E151="",TODAY(),E151),1)&lt;$F$1),$F$1-MOD(IF(E151="",TODAY(),E151),1),(IF(MOD(IF(E151="",TODAY(),E151),1)&gt;$F$1,0)))))))))))</f>
        <v>1.5232291666664728</v>
      </c>
      <c r="I151" s="1">
        <f ca="1">C151-(IF(F151&lt;$E$1,0,(IF(AND($E$1&lt;F151,F151&lt;$E$2),F151-$E$1,(IF(AND($E$2&lt;F151,F151&lt;$F$2),$E$2-$E$1,(IF(AND($F$2&lt;F151,F151&lt;$F$1),$E$2-$E$1+F151-$F$2,(IF(F151&gt;$F$1,$C$1))))))))))-(IF(G151&lt;$E$1,$C$1,(IF(AND($E$1&lt;G151,G151&lt;$E$2),$F$1-$F$2+$E$2-G151,(IF(AND($E$2&lt;G151,G151&lt;$F$2),$F$1-$F$2,(IF(AND($F$2&lt;G151,G151&lt;$F$1),$F$1-G151,(IF(G151&gt;$F$1,0))))))))))</f>
        <v>1.5232291666664728</v>
      </c>
      <c r="J151" s="13">
        <f>WEEKDAY(D151,2)</f>
        <v>5</v>
      </c>
      <c r="K151" s="13">
        <f>WEEKDAY(E151,2)</f>
        <v>5</v>
      </c>
      <c r="M151" s="37">
        <f>(WEEKDAY(D151,2)&lt;6)*($E$2-MAX(MIN(MOD(D151,1),$E$2),$E$1)+$F$1-MAX(MIN(MOD(D151,1),$F$1),$F$2))+(WEEKDAY(E151,2)&lt;6)*(MAX(MIN(MOD(E151,1),$E$2),$E$1)-$E$1+MAX(MIN(MOD(E151,1),$F$1),$F$2)-$F$2)+(NETWORKDAYS(WORKDAY(D151+1,-1),WORKDAY(E151-1,1))-2)*$C$1</f>
        <v>1.5232291666664726</v>
      </c>
      <c r="N151" s="42">
        <f>(WEEKDAY(D151,2)&lt;6)*($E$2-MAX(MIN(MOD(D151,1),$E$2),$E$1)+$F$1-MAX(MIN(MOD(D151,1),$F$1),$F$2))+(WEEKDAY(E151,2)&lt;6)*(MAX(MIN(MOD(E151,1),$E$2),$E$1)-$E$1+MAX(MIN(MOD(E151,1),$F$1),$F$2)-$F$2)+(NETWORKDAYS(D151,E151)-2)*$C$1</f>
        <v>1.5232291666664726</v>
      </c>
      <c r="O151" s="43" t="str">
        <f t="shared" si="2"/>
        <v>Одинаковы</v>
      </c>
    </row>
    <row r="152" spans="1:15">
      <c r="A152" s="1">
        <v>7.758020833331102</v>
      </c>
      <c r="B152" s="7">
        <f ca="1">NETWORKDAYS(D152,IF(E152="",TODAY(),E152))</f>
        <v>7</v>
      </c>
      <c r="C152" s="4">
        <f ca="1">$C$1*B152</f>
        <v>2.333333333333333</v>
      </c>
      <c r="D152" s="6">
        <v>41102.646296296298</v>
      </c>
      <c r="E152" s="6">
        <v>41110.404317129629</v>
      </c>
      <c r="F152" s="9">
        <f>MOD(D152,1)</f>
        <v>0.64629629629780538</v>
      </c>
      <c r="G152" s="9">
        <f>MOD(E152,1)</f>
        <v>0.40431712962890742</v>
      </c>
      <c r="H152" s="1">
        <f ca="1">C152-IF((OR(WEEKDAY(D152)=1,WEEKDAY(D152)=7)),0,(IF(MOD(D152,1)&lt;$E$1,0,(IF(AND($E$1&lt;MOD(D152,1),MOD(D152,1)&lt;$E$2),MOD(D152,1)-$E$1,(IF(AND($E$2&lt;MOD(D152,1),MOD(D152,1)&lt;$F$2),$E$2-$E$1,(IF(AND($F$2&lt;MOD(D152,1),MOD(D152,1)&lt;$F$1),$E$2-$E$1+MOD(D152,1)-$F$2,(IF(MOD(D152,1)&gt;$F$1,$C$1)))))))))))-IF((OR(WEEKDAY(IF(E152="",TODAY(),E152))=1,WEEKDAY(IF(E152="",TODAY(),E152))=7)),0,(IF(MOD(IF(E152="",TODAY(),E152),1)&lt;$E$1,$C$1,(IF(AND($E$1&lt;MOD(IF(E152="",TODAY(),E152),1),MOD(IF(E152="",TODAY(),E152),1)&lt;$E$2),$F$1-$F$2+$E$2-MOD(IF(E152="",TODAY(),E152),1),(IF(AND($E$2&lt;MOD(IF(E152="",TODAY(),E152),1),MOD(IF(E152="",TODAY(),E152),1)&lt;$F$2),$F$1-$F$2,(IF(AND($F$2&lt;MOD(IF(E152="",TODAY(),E152),1),MOD(IF(E152="",TODAY(),E152),1)&lt;$F$1),$F$1-MOD(IF(E152="",TODAY(),E152),1),(IF(MOD(IF(E152="",TODAY(),E152),1)&gt;$F$1,0)))))))))))</f>
        <v>1.7996874999977686</v>
      </c>
      <c r="I152" s="1">
        <f ca="1">C152-(IF(F152&lt;$E$1,0,(IF(AND($E$1&lt;F152,F152&lt;$E$2),F152-$E$1,(IF(AND($E$2&lt;F152,F152&lt;$F$2),$E$2-$E$1,(IF(AND($F$2&lt;F152,F152&lt;$F$1),$E$2-$E$1+F152-$F$2,(IF(F152&gt;$F$1,$C$1))))))))))-(IF(G152&lt;$E$1,$C$1,(IF(AND($E$1&lt;G152,G152&lt;$E$2),$F$1-$F$2+$E$2-G152,(IF(AND($E$2&lt;G152,G152&lt;$F$2),$F$1-$F$2,(IF(AND($F$2&lt;G152,G152&lt;$F$1),$F$1-G152,(IF(G152&gt;$F$1,0))))))))))</f>
        <v>1.7996874999977686</v>
      </c>
      <c r="J152" s="13">
        <f>WEEKDAY(D152,2)</f>
        <v>4</v>
      </c>
      <c r="K152" s="13">
        <f>WEEKDAY(E152,2)</f>
        <v>5</v>
      </c>
      <c r="M152" s="37">
        <f>(WEEKDAY(D152,2)&lt;6)*($E$2-MAX(MIN(MOD(D152,1),$E$2),$E$1)+$F$1-MAX(MIN(MOD(D152,1),$F$1),$F$2))+(WEEKDAY(E152,2)&lt;6)*(MAX(MIN(MOD(E152,1),$E$2),$E$1)-$E$1+MAX(MIN(MOD(E152,1),$F$1),$F$2)-$F$2)+(NETWORKDAYS(WORKDAY(D152+1,-1),WORKDAY(E152-1,1))-2)*$C$1</f>
        <v>1.7996874999977686</v>
      </c>
      <c r="N152" s="42">
        <f>(WEEKDAY(D152,2)&lt;6)*($E$2-MAX(MIN(MOD(D152,1),$E$2),$E$1)+$F$1-MAX(MIN(MOD(D152,1),$F$1),$F$2))+(WEEKDAY(E152,2)&lt;6)*(MAX(MIN(MOD(E152,1),$E$2),$E$1)-$E$1+MAX(MIN(MOD(E152,1),$F$1),$F$2)-$F$2)+(NETWORKDAYS(D152,E152)-2)*$C$1</f>
        <v>1.7996874999977686</v>
      </c>
      <c r="O152" s="43" t="str">
        <f t="shared" si="2"/>
        <v>Одинаковы</v>
      </c>
    </row>
    <row r="153" spans="1:15">
      <c r="A153" s="1">
        <v>10.171215277776355</v>
      </c>
      <c r="B153" s="7">
        <f ca="1">NETWORKDAYS(D153,IF(E153="",TODAY(),E153))</f>
        <v>7</v>
      </c>
      <c r="C153" s="4">
        <f ca="1">$C$1*B153</f>
        <v>2.333333333333333</v>
      </c>
      <c r="D153" s="6">
        <v>41096.53943287037</v>
      </c>
      <c r="E153" s="6">
        <v>41106.710648148146</v>
      </c>
      <c r="F153" s="9">
        <f>MOD(D153,1)</f>
        <v>0.53943287036963739</v>
      </c>
      <c r="G153" s="9">
        <f>MOD(E153,1)</f>
        <v>0.71064814814599231</v>
      </c>
      <c r="H153" s="1">
        <f ca="1">C153-IF((OR(WEEKDAY(D153)=1,WEEKDAY(D153)=7)),0,(IF(MOD(D153,1)&lt;$E$1,0,(IF(AND($E$1&lt;MOD(D153,1),MOD(D153,1)&lt;$E$2),MOD(D153,1)-$E$1,(IF(AND($E$2&lt;MOD(D153,1),MOD(D153,1)&lt;$F$2),$E$2-$E$1,(IF(AND($F$2&lt;MOD(D153,1),MOD(D153,1)&lt;$F$1),$E$2-$E$1+MOD(D153,1)-$F$2,(IF(MOD(D153,1)&gt;$F$1,$C$1)))))))))))-IF((OR(WEEKDAY(IF(E153="",TODAY(),E153))=1,WEEKDAY(IF(E153="",TODAY(),E153))=7)),0,(IF(MOD(IF(E153="",TODAY(),E153),1)&lt;$E$1,$C$1,(IF(AND($E$1&lt;MOD(IF(E153="",TODAY(),E153),1),MOD(IF(E153="",TODAY(),E153),1)&lt;$E$2),$F$1-$F$2+$E$2-MOD(IF(E153="",TODAY(),E153),1),(IF(AND($E$2&lt;MOD(IF(E153="",TODAY(),E153),1),MOD(IF(E153="",TODAY(),E153),1)&lt;$F$2),$F$1-$F$2,(IF(AND($F$2&lt;MOD(IF(E153="",TODAY(),E153),1),MOD(IF(E153="",TODAY(),E153),1)&lt;$F$1),$F$1-MOD(IF(E153="",TODAY(),E153),1),(IF(MOD(IF(E153="",TODAY(),E153),1)&gt;$F$1,0)))))))))))</f>
        <v>2.1689814814793253</v>
      </c>
      <c r="I153" s="1">
        <f ca="1">C153-(IF(F153&lt;$E$1,0,(IF(AND($E$1&lt;F153,F153&lt;$E$2),F153-$E$1,(IF(AND($E$2&lt;F153,F153&lt;$F$2),$E$2-$E$1,(IF(AND($F$2&lt;F153,F153&lt;$F$1),$E$2-$E$1+F153-$F$2,(IF(F153&gt;$F$1,$C$1))))))))))-(IF(G153&lt;$E$1,$C$1,(IF(AND($E$1&lt;G153,G153&lt;$E$2),$F$1-$F$2+$E$2-G153,(IF(AND($E$2&lt;G153,G153&lt;$F$2),$F$1-$F$2,(IF(AND($F$2&lt;G153,G153&lt;$F$1),$F$1-G153,(IF(G153&gt;$F$1,0))))))))))</f>
        <v>2.1689814814793253</v>
      </c>
      <c r="J153" s="13">
        <f>WEEKDAY(D153,2)</f>
        <v>5</v>
      </c>
      <c r="K153" s="13">
        <f>WEEKDAY(E153,2)</f>
        <v>1</v>
      </c>
      <c r="M153" s="37">
        <f>(WEEKDAY(D153,2)&lt;6)*($E$2-MAX(MIN(MOD(D153,1),$E$2),$E$1)+$F$1-MAX(MIN(MOD(D153,1),$F$1),$F$2))+(WEEKDAY(E153,2)&lt;6)*(MAX(MIN(MOD(E153,1),$E$2),$E$1)-$E$1+MAX(MIN(MOD(E153,1),$F$1),$F$2)-$F$2)+(NETWORKDAYS(WORKDAY(D153+1,-1),WORKDAY(E153-1,1))-2)*$C$1</f>
        <v>2.1689814814793253</v>
      </c>
      <c r="N153" s="42">
        <f>(WEEKDAY(D153,2)&lt;6)*($E$2-MAX(MIN(MOD(D153,1),$E$2),$E$1)+$F$1-MAX(MIN(MOD(D153,1),$F$1),$F$2))+(WEEKDAY(E153,2)&lt;6)*(MAX(MIN(MOD(E153,1),$E$2),$E$1)-$E$1+MAX(MIN(MOD(E153,1),$F$1),$F$2)-$F$2)+(NETWORKDAYS(D153,E153)-2)*$C$1</f>
        <v>2.1689814814793253</v>
      </c>
      <c r="O153" s="43" t="str">
        <f t="shared" si="2"/>
        <v>Одинаковы</v>
      </c>
    </row>
    <row r="154" spans="1:15">
      <c r="A154" s="1">
        <v>10.774456018523779</v>
      </c>
      <c r="B154" s="7">
        <f ca="1">NETWORKDAYS(D154,IF(E154="",TODAY(),E154))</f>
        <v>9</v>
      </c>
      <c r="C154" s="4">
        <f ca="1">$C$1*B154</f>
        <v>3</v>
      </c>
      <c r="D154" s="6">
        <v>41105.604317129626</v>
      </c>
      <c r="E154" s="6">
        <v>41116.37877314815</v>
      </c>
      <c r="F154" s="9">
        <f>MOD(D154,1)</f>
        <v>0.60431712962599704</v>
      </c>
      <c r="G154" s="9">
        <f>MOD(E154,1)</f>
        <v>0.37877314814977581</v>
      </c>
      <c r="H154" s="1">
        <f ca="1">C154-IF((OR(WEEKDAY(D154)=1,WEEKDAY(D154)=7)),0,(IF(MOD(D154,1)&lt;$E$1,0,(IF(AND($E$1&lt;MOD(D154,1),MOD(D154,1)&lt;$E$2),MOD(D154,1)-$E$1,(IF(AND($E$2&lt;MOD(D154,1),MOD(D154,1)&lt;$F$2),$E$2-$E$1,(IF(AND($F$2&lt;MOD(D154,1),MOD(D154,1)&lt;$F$1),$E$2-$E$1+MOD(D154,1)-$F$2,(IF(MOD(D154,1)&gt;$F$1,$C$1)))))))))))-IF((OR(WEEKDAY(IF(E154="",TODAY(),E154))=1,WEEKDAY(IF(E154="",TODAY(),E154))=7)),0,(IF(MOD(IF(E154="",TODAY(),E154),1)&lt;$E$1,$C$1,(IF(AND($E$1&lt;MOD(IF(E154="",TODAY(),E154),1),MOD(IF(E154="",TODAY(),E154),1)&lt;$E$2),$F$1-$F$2+$E$2-MOD(IF(E154="",TODAY(),E154),1),(IF(AND($E$2&lt;MOD(IF(E154="",TODAY(),E154),1),MOD(IF(E154="",TODAY(),E154),1)&lt;$F$2),$F$1-$F$2,(IF(AND($F$2&lt;MOD(IF(E154="",TODAY(),E154),1),MOD(IF(E154="",TODAY(),E154),1)&lt;$F$1),$F$1-MOD(IF(E154="",TODAY(),E154),1),(IF(MOD(IF(E154="",TODAY(),E154),1)&gt;$F$1,0)))))))))))</f>
        <v>2.6912731481497758</v>
      </c>
      <c r="I154" s="1">
        <f ca="1">C154-(IF(F154&lt;$E$1,0,(IF(AND($E$1&lt;F154,F154&lt;$E$2),F154-$E$1,(IF(AND($E$2&lt;F154,F154&lt;$F$2),$E$2-$E$1,(IF(AND($F$2&lt;F154,F154&lt;$F$1),$E$2-$E$1+F154-$F$2,(IF(F154&gt;$F$1,$C$1))))))))))-(IF(G154&lt;$E$1,$C$1,(IF(AND($E$1&lt;G154,G154&lt;$E$2),$F$1-$F$2+$E$2-G154,(IF(AND($E$2&lt;G154,G154&lt;$F$2),$F$1-$F$2,(IF(AND($F$2&lt;G154,G154&lt;$F$1),$F$1-G154,(IF(G154&gt;$F$1,0))))))))))</f>
        <v>2.4827893518571122</v>
      </c>
      <c r="J154" s="13">
        <f>WEEKDAY(D154,2)</f>
        <v>7</v>
      </c>
      <c r="K154" s="13">
        <f>WEEKDAY(E154,2)</f>
        <v>4</v>
      </c>
      <c r="M154" s="37">
        <f>(WEEKDAY(D154,2)&lt;6)*($E$2-MAX(MIN(MOD(D154,1),$E$2),$E$1)+$F$1-MAX(MIN(MOD(D154,1),$F$1),$F$2))+(WEEKDAY(E154,2)&lt;6)*(MAX(MIN(MOD(E154,1),$E$2),$E$1)-$E$1+MAX(MIN(MOD(E154,1),$F$1),$F$2)-$F$2)+(NETWORKDAYS(WORKDAY(D154+1,-1),WORKDAY(E154-1,1))-2)*$C$1</f>
        <v>2.6912731481497758</v>
      </c>
      <c r="N154" s="42">
        <f>(WEEKDAY(D154,2)&lt;6)*($E$2-MAX(MIN(MOD(D154,1),$E$2),$E$1)+$F$1-MAX(MIN(MOD(D154,1),$F$1),$F$2))+(WEEKDAY(E154,2)&lt;6)*(MAX(MIN(MOD(E154,1),$E$2),$E$1)-$E$1+MAX(MIN(MOD(E154,1),$F$1),$F$2)-$F$2)+(NETWORKDAYS(D154,E154)-2)*$C$1</f>
        <v>2.3579398148164423</v>
      </c>
      <c r="O154" s="43" t="str">
        <f t="shared" si="2"/>
        <v>!!!!!</v>
      </c>
    </row>
    <row r="155" spans="1:15">
      <c r="A155" s="1">
        <v>10.948773148149485</v>
      </c>
      <c r="B155" s="7">
        <f ca="1">NETWORKDAYS(D155,IF(E155="",TODAY(),E155))</f>
        <v>8</v>
      </c>
      <c r="C155" s="4">
        <f ca="1">$C$1*B155</f>
        <v>2.6666666666666665</v>
      </c>
      <c r="D155" s="6">
        <v>41109.42465277778</v>
      </c>
      <c r="E155" s="6">
        <v>41120.373425925929</v>
      </c>
      <c r="F155" s="9">
        <f>MOD(D155,1)</f>
        <v>0.42465277777955635</v>
      </c>
      <c r="G155" s="9">
        <f>MOD(E155,1)</f>
        <v>0.37342592592904111</v>
      </c>
      <c r="H155" s="1">
        <f ca="1">C155-IF((OR(WEEKDAY(D155)=1,WEEKDAY(D155)=7)),0,(IF(MOD(D155,1)&lt;$E$1,0,(IF(AND($E$1&lt;MOD(D155,1),MOD(D155,1)&lt;$E$2),MOD(D155,1)-$E$1,(IF(AND($E$2&lt;MOD(D155,1),MOD(D155,1)&lt;$F$2),$E$2-$E$1,(IF(AND($F$2&lt;MOD(D155,1),MOD(D155,1)&lt;$F$1),$E$2-$E$1+MOD(D155,1)-$F$2,(IF(MOD(D155,1)&gt;$F$1,$C$1)))))))))))-IF((OR(WEEKDAY(IF(E155="",TODAY(),E155))=1,WEEKDAY(IF(E155="",TODAY(),E155))=7)),0,(IF(MOD(IF(E155="",TODAY(),E155),1)&lt;$E$1,$C$1,(IF(AND($E$1&lt;MOD(IF(E155="",TODAY(),E155),1),MOD(IF(E155="",TODAY(),E155),1)&lt;$E$2),$F$1-$F$2+$E$2-MOD(IF(E155="",TODAY(),E155),1),(IF(AND($E$2&lt;MOD(IF(E155="",TODAY(),E155),1),MOD(IF(E155="",TODAY(),E155),1)&lt;$F$2),$F$1-$F$2,(IF(AND($F$2&lt;MOD(IF(E155="",TODAY(),E155),1),MOD(IF(E155="",TODAY(),E155),1)&lt;$F$1),$F$1-MOD(IF(E155="",TODAY(),E155),1),(IF(MOD(IF(E155="",TODAY(),E155),1)&gt;$F$1,0)))))))))))</f>
        <v>2.2821064814828178</v>
      </c>
      <c r="I155" s="1">
        <f ca="1">C155-(IF(F155&lt;$E$1,0,(IF(AND($E$1&lt;F155,F155&lt;$E$2),F155-$E$1,(IF(AND($E$2&lt;F155,F155&lt;$F$2),$E$2-$E$1,(IF(AND($F$2&lt;F155,F155&lt;$F$1),$E$2-$E$1+F155-$F$2,(IF(F155&gt;$F$1,$C$1))))))))))-(IF(G155&lt;$E$1,$C$1,(IF(AND($E$1&lt;G155,G155&lt;$E$2),$F$1-$F$2+$E$2-G155,(IF(AND($E$2&lt;G155,G155&lt;$F$2),$F$1-$F$2,(IF(AND($F$2&lt;G155,G155&lt;$F$1),$F$1-G155,(IF(G155&gt;$F$1,0))))))))))</f>
        <v>2.2821064814828178</v>
      </c>
      <c r="J155" s="13">
        <f>WEEKDAY(D155,2)</f>
        <v>4</v>
      </c>
      <c r="K155" s="13">
        <f>WEEKDAY(E155,2)</f>
        <v>1</v>
      </c>
      <c r="M155" s="37">
        <f>(WEEKDAY(D155,2)&lt;6)*($E$2-MAX(MIN(MOD(D155,1),$E$2),$E$1)+$F$1-MAX(MIN(MOD(D155,1),$F$1),$F$2))+(WEEKDAY(E155,2)&lt;6)*(MAX(MIN(MOD(E155,1),$E$2),$E$1)-$E$1+MAX(MIN(MOD(E155,1),$F$1),$F$2)-$F$2)+(NETWORKDAYS(WORKDAY(D155+1,-1),WORKDAY(E155-1,1))-2)*$C$1</f>
        <v>2.2821064814828182</v>
      </c>
      <c r="N155" s="42">
        <f>(WEEKDAY(D155,2)&lt;6)*($E$2-MAX(MIN(MOD(D155,1),$E$2),$E$1)+$F$1-MAX(MIN(MOD(D155,1),$F$1),$F$2))+(WEEKDAY(E155,2)&lt;6)*(MAX(MIN(MOD(E155,1),$E$2),$E$1)-$E$1+MAX(MIN(MOD(E155,1),$F$1),$F$2)-$F$2)+(NETWORKDAYS(D155,E155)-2)*$C$1</f>
        <v>2.2821064814828182</v>
      </c>
      <c r="O155" s="43" t="str">
        <f t="shared" si="2"/>
        <v>Одинаковы</v>
      </c>
    </row>
    <row r="156" spans="1:15">
      <c r="A156" s="1">
        <v>12.122534722220735</v>
      </c>
      <c r="B156" s="7">
        <f ca="1">NETWORKDAYS(D156,IF(E156="",TODAY(),E156))</f>
        <v>9</v>
      </c>
      <c r="C156" s="4">
        <f ca="1">$C$1*B156</f>
        <v>3</v>
      </c>
      <c r="D156" s="6">
        <v>41094.44226851852</v>
      </c>
      <c r="E156" s="6">
        <v>41106.564803240741</v>
      </c>
      <c r="F156" s="9">
        <f>MOD(D156,1)</f>
        <v>0.44226851851999527</v>
      </c>
      <c r="G156" s="9">
        <f>MOD(E156,1)</f>
        <v>0.56480324074072996</v>
      </c>
      <c r="H156" s="1">
        <f ca="1">C156-IF((OR(WEEKDAY(D156)=1,WEEKDAY(D156)=7)),0,(IF(MOD(D156,1)&lt;$E$1,0,(IF(AND($E$1&lt;MOD(D156,1),MOD(D156,1)&lt;$E$2),MOD(D156,1)-$E$1,(IF(AND($E$2&lt;MOD(D156,1),MOD(D156,1)&lt;$F$2),$E$2-$E$1,(IF(AND($F$2&lt;MOD(D156,1),MOD(D156,1)&lt;$F$1),$E$2-$E$1+MOD(D156,1)-$F$2,(IF(MOD(D156,1)&gt;$F$1,$C$1)))))))))))-IF((OR(WEEKDAY(IF(E156="",TODAY(),E156))=1,WEEKDAY(IF(E156="",TODAY(),E156))=7)),0,(IF(MOD(IF(E156="",TODAY(),E156),1)&lt;$E$1,$C$1,(IF(AND($E$1&lt;MOD(IF(E156="",TODAY(),E156),1),MOD(IF(E156="",TODAY(),E156),1)&lt;$E$2),$F$1-$F$2+$E$2-MOD(IF(E156="",TODAY(),E156),1),(IF(AND($E$2&lt;MOD(IF(E156="",TODAY(),E156),1),MOD(IF(E156="",TODAY(),E156),1)&lt;$F$2),$F$1-$F$2,(IF(AND($F$2&lt;MOD(IF(E156="",TODAY(),E156),1),MOD(IF(E156="",TODAY(),E156),1)&lt;$F$1),$F$1-MOD(IF(E156="",TODAY(),E156),1),(IF(MOD(IF(E156="",TODAY(),E156),1)&gt;$F$1,0)))))))))))</f>
        <v>2.7475347222207347</v>
      </c>
      <c r="I156" s="1">
        <f ca="1">C156-(IF(F156&lt;$E$1,0,(IF(AND($E$1&lt;F156,F156&lt;$E$2),F156-$E$1,(IF(AND($E$2&lt;F156,F156&lt;$F$2),$E$2-$E$1,(IF(AND($F$2&lt;F156,F156&lt;$F$1),$E$2-$E$1+F156-$F$2,(IF(F156&gt;$F$1,$C$1))))))))))-(IF(G156&lt;$E$1,$C$1,(IF(AND($E$1&lt;G156,G156&lt;$E$2),$F$1-$F$2+$E$2-G156,(IF(AND($E$2&lt;G156,G156&lt;$F$2),$F$1-$F$2,(IF(AND($F$2&lt;G156,G156&lt;$F$1),$F$1-G156,(IF(G156&gt;$F$1,0))))))))))</f>
        <v>2.7475347222207347</v>
      </c>
      <c r="J156" s="13">
        <f>WEEKDAY(D156,2)</f>
        <v>3</v>
      </c>
      <c r="K156" s="13">
        <f>WEEKDAY(E156,2)</f>
        <v>1</v>
      </c>
      <c r="M156" s="37">
        <f>(WEEKDAY(D156,2)&lt;6)*($E$2-MAX(MIN(MOD(D156,1),$E$2),$E$1)+$F$1-MAX(MIN(MOD(D156,1),$F$1),$F$2))+(WEEKDAY(E156,2)&lt;6)*(MAX(MIN(MOD(E156,1),$E$2),$E$1)-$E$1+MAX(MIN(MOD(E156,1),$F$1),$F$2)-$F$2)+(NETWORKDAYS(WORKDAY(D156+1,-1),WORKDAY(E156-1,1))-2)*$C$1</f>
        <v>2.7475347222207342</v>
      </c>
      <c r="N156" s="42">
        <f>(WEEKDAY(D156,2)&lt;6)*($E$2-MAX(MIN(MOD(D156,1),$E$2),$E$1)+$F$1-MAX(MIN(MOD(D156,1),$F$1),$F$2))+(WEEKDAY(E156,2)&lt;6)*(MAX(MIN(MOD(E156,1),$E$2),$E$1)-$E$1+MAX(MIN(MOD(E156,1),$F$1),$F$2)-$F$2)+(NETWORKDAYS(D156,E156)-2)*$C$1</f>
        <v>2.7475347222207342</v>
      </c>
      <c r="O156" s="43" t="str">
        <f t="shared" si="2"/>
        <v>Одинаковы</v>
      </c>
    </row>
    <row r="157" spans="1:15">
      <c r="A157" s="1">
        <v>12.296365740738111</v>
      </c>
      <c r="B157" s="7">
        <f ca="1">NETWORKDAYS(D157,IF(E157="",TODAY(),E157))</f>
        <v>9</v>
      </c>
      <c r="C157" s="4">
        <f ca="1">$C$1*B157</f>
        <v>3</v>
      </c>
      <c r="D157" s="6">
        <v>41094.359016203707</v>
      </c>
      <c r="E157" s="6">
        <v>41106.655381944445</v>
      </c>
      <c r="F157" s="9">
        <f>MOD(D157,1)</f>
        <v>0.35901620370714227</v>
      </c>
      <c r="G157" s="9">
        <f>MOD(E157,1)</f>
        <v>0.65538194444525288</v>
      </c>
      <c r="H157" s="1">
        <f ca="1">C157-IF((OR(WEEKDAY(D157)=1,WEEKDAY(D157)=7)),0,(IF(MOD(D157,1)&lt;$E$1,0,(IF(AND($E$1&lt;MOD(D157,1),MOD(D157,1)&lt;$E$2),MOD(D157,1)-$E$1,(IF(AND($E$2&lt;MOD(D157,1),MOD(D157,1)&lt;$F$2),$E$2-$E$1,(IF(AND($F$2&lt;MOD(D157,1),MOD(D157,1)&lt;$F$1),$E$2-$E$1+MOD(D157,1)-$F$2,(IF(MOD(D157,1)&gt;$F$1,$C$1)))))))))))-IF((OR(WEEKDAY(IF(E157="",TODAY(),E157))=1,WEEKDAY(IF(E157="",TODAY(),E157))=7)),0,(IF(MOD(IF(E157="",TODAY(),E157),1)&lt;$E$1,$C$1,(IF(AND($E$1&lt;MOD(IF(E157="",TODAY(),E157),1),MOD(IF(E157="",TODAY(),E157),1)&lt;$E$2),$F$1-$F$2+$E$2-MOD(IF(E157="",TODAY(),E157),1),(IF(AND($E$2&lt;MOD(IF(E157="",TODAY(),E157),1),MOD(IF(E157="",TODAY(),E157),1)&lt;$F$2),$F$1-$F$2,(IF(AND($F$2&lt;MOD(IF(E157="",TODAY(),E157),1),MOD(IF(E157="",TODAY(),E157),1)&lt;$F$1),$F$1-MOD(IF(E157="",TODAY(),E157),1),(IF(MOD(IF(E157="",TODAY(),E157),1)&gt;$F$1,0)))))))))))</f>
        <v>2.9213657407381106</v>
      </c>
      <c r="I157" s="1">
        <f ca="1">C157-(IF(F157&lt;$E$1,0,(IF(AND($E$1&lt;F157,F157&lt;$E$2),F157-$E$1,(IF(AND($E$2&lt;F157,F157&lt;$F$2),$E$2-$E$1,(IF(AND($F$2&lt;F157,F157&lt;$F$1),$E$2-$E$1+F157-$F$2,(IF(F157&gt;$F$1,$C$1))))))))))-(IF(G157&lt;$E$1,$C$1,(IF(AND($E$1&lt;G157,G157&lt;$E$2),$F$1-$F$2+$E$2-G157,(IF(AND($E$2&lt;G157,G157&lt;$F$2),$F$1-$F$2,(IF(AND($F$2&lt;G157,G157&lt;$F$1),$F$1-G157,(IF(G157&gt;$F$1,0))))))))))</f>
        <v>2.9213657407381106</v>
      </c>
      <c r="J157" s="13">
        <f>WEEKDAY(D157,2)</f>
        <v>3</v>
      </c>
      <c r="K157" s="13">
        <f>WEEKDAY(E157,2)</f>
        <v>1</v>
      </c>
      <c r="M157" s="37">
        <f>(WEEKDAY(D157,2)&lt;6)*($E$2-MAX(MIN(MOD(D157,1),$E$2),$E$1)+$F$1-MAX(MIN(MOD(D157,1),$F$1),$F$2))+(WEEKDAY(E157,2)&lt;6)*(MAX(MIN(MOD(E157,1),$E$2),$E$1)-$E$1+MAX(MIN(MOD(E157,1),$F$1),$F$2)-$F$2)+(NETWORKDAYS(WORKDAY(D157+1,-1),WORKDAY(E157-1,1))-2)*$C$1</f>
        <v>2.9213657407381102</v>
      </c>
      <c r="N157" s="42">
        <f>(WEEKDAY(D157,2)&lt;6)*($E$2-MAX(MIN(MOD(D157,1),$E$2),$E$1)+$F$1-MAX(MIN(MOD(D157,1),$F$1),$F$2))+(WEEKDAY(E157,2)&lt;6)*(MAX(MIN(MOD(E157,1),$E$2),$E$1)-$E$1+MAX(MIN(MOD(E157,1),$F$1),$F$2)-$F$2)+(NETWORKDAYS(D157,E157)-2)*$C$1</f>
        <v>2.9213657407381102</v>
      </c>
      <c r="O157" s="43" t="str">
        <f t="shared" si="2"/>
        <v>Одинаковы</v>
      </c>
    </row>
    <row r="158" spans="1:15">
      <c r="A158" s="1">
        <v>15.130879629628907</v>
      </c>
      <c r="B158" s="7">
        <f ca="1">NETWORKDAYS(D158,IF(E158="",TODAY(),E158))</f>
        <v>12</v>
      </c>
      <c r="C158" s="4">
        <f ca="1">$C$1*B158</f>
        <v>4</v>
      </c>
      <c r="D158" s="6">
        <v>41101.349942129629</v>
      </c>
      <c r="E158" s="6">
        <v>41116.480821759258</v>
      </c>
      <c r="F158" s="9">
        <f>MOD(D158,1)</f>
        <v>0.34994212962919846</v>
      </c>
      <c r="G158" s="9">
        <f>MOD(E158,1)</f>
        <v>0.48082175925810589</v>
      </c>
      <c r="H158" s="1">
        <f ca="1">C158-IF((OR(WEEKDAY(D158)=1,WEEKDAY(D158)=7)),0,(IF(MOD(D158,1)&lt;$E$1,0,(IF(AND($E$1&lt;MOD(D158,1),MOD(D158,1)&lt;$E$2),MOD(D158,1)-$E$1,(IF(AND($E$2&lt;MOD(D158,1),MOD(D158,1)&lt;$F$2),$E$2-$E$1,(IF(AND($F$2&lt;MOD(D158,1),MOD(D158,1)&lt;$F$1),$E$2-$E$1+MOD(D158,1)-$F$2,(IF(MOD(D158,1)&gt;$F$1,$C$1)))))))))))-IF((OR(WEEKDAY(IF(E158="",TODAY(),E158))=1,WEEKDAY(IF(E158="",TODAY(),E158))=7)),0,(IF(MOD(IF(E158="",TODAY(),E158),1)&lt;$E$1,$C$1,(IF(AND($E$1&lt;MOD(IF(E158="",TODAY(),E158),1),MOD(IF(E158="",TODAY(),E158),1)&lt;$E$2),$F$1-$F$2+$E$2-MOD(IF(E158="",TODAY(),E158),1),(IF(AND($E$2&lt;MOD(IF(E158="",TODAY(),E158),1),MOD(IF(E158="",TODAY(),E158),1)&lt;$F$2),$F$1-$F$2,(IF(AND($F$2&lt;MOD(IF(E158="",TODAY(),E158),1),MOD(IF(E158="",TODAY(),E158),1)&lt;$F$1),$F$1-MOD(IF(E158="",TODAY(),E158),1),(IF(MOD(IF(E158="",TODAY(),E158),1)&gt;$F$1,0)))))))))))</f>
        <v>3.7933217592581059</v>
      </c>
      <c r="I158" s="1">
        <f ca="1">C158-(IF(F158&lt;$E$1,0,(IF(AND($E$1&lt;F158,F158&lt;$E$2),F158-$E$1,(IF(AND($E$2&lt;F158,F158&lt;$F$2),$E$2-$E$1,(IF(AND($F$2&lt;F158,F158&lt;$F$1),$E$2-$E$1+F158-$F$2,(IF(F158&gt;$F$1,$C$1))))))))))-(IF(G158&lt;$E$1,$C$1,(IF(AND($E$1&lt;G158,G158&lt;$E$2),$F$1-$F$2+$E$2-G158,(IF(AND($E$2&lt;G158,G158&lt;$F$2),$F$1-$F$2,(IF(AND($F$2&lt;G158,G158&lt;$F$1),$F$1-G158,(IF(G158&gt;$F$1,0))))))))))</f>
        <v>3.7933217592581059</v>
      </c>
      <c r="J158" s="13">
        <f>WEEKDAY(D158,2)</f>
        <v>3</v>
      </c>
      <c r="K158" s="13">
        <f>WEEKDAY(E158,2)</f>
        <v>4</v>
      </c>
      <c r="M158" s="37">
        <f>(WEEKDAY(D158,2)&lt;6)*($E$2-MAX(MIN(MOD(D158,1),$E$2),$E$1)+$F$1-MAX(MIN(MOD(D158,1),$F$1),$F$2))+(WEEKDAY(E158,2)&lt;6)*(MAX(MIN(MOD(E158,1),$E$2),$E$1)-$E$1+MAX(MIN(MOD(E158,1),$F$1),$F$2)-$F$2)+(NETWORKDAYS(WORKDAY(D158+1,-1),WORKDAY(E158-1,1))-2)*$C$1</f>
        <v>3.7933217592581059</v>
      </c>
      <c r="N158" s="42">
        <f>(WEEKDAY(D158,2)&lt;6)*($E$2-MAX(MIN(MOD(D158,1),$E$2),$E$1)+$F$1-MAX(MIN(MOD(D158,1),$F$1),$F$2))+(WEEKDAY(E158,2)&lt;6)*(MAX(MIN(MOD(E158,1),$E$2),$E$1)-$E$1+MAX(MIN(MOD(E158,1),$F$1),$F$2)-$F$2)+(NETWORKDAYS(D158,E158)-2)*$C$1</f>
        <v>3.7933217592581059</v>
      </c>
      <c r="O158" s="43" t="str">
        <f t="shared" si="2"/>
        <v>Одинаковы</v>
      </c>
    </row>
    <row r="159" spans="1:15">
      <c r="A159" s="1">
        <v>19.744733796294895</v>
      </c>
      <c r="B159" s="7">
        <f ca="1">NETWORKDAYS(D159,IF(E159="",TODAY(),E159))</f>
        <v>15</v>
      </c>
      <c r="C159" s="4">
        <f ca="1">$C$1*B159</f>
        <v>5</v>
      </c>
      <c r="D159" s="6">
        <v>41087.613182870373</v>
      </c>
      <c r="E159" s="6">
        <v>41107.357916666668</v>
      </c>
      <c r="F159" s="9">
        <f>MOD(D159,1)</f>
        <v>0.61318287037283881</v>
      </c>
      <c r="G159" s="9">
        <f>MOD(E159,1)</f>
        <v>0.35791666666773381</v>
      </c>
      <c r="H159" s="1">
        <f ca="1">C159-IF((OR(WEEKDAY(D159)=1,WEEKDAY(D159)=7)),0,(IF(MOD(D159,1)&lt;$E$1,0,(IF(AND($E$1&lt;MOD(D159,1),MOD(D159,1)&lt;$E$2),MOD(D159,1)-$E$1,(IF(AND($E$2&lt;MOD(D159,1),MOD(D159,1)&lt;$F$2),$E$2-$E$1,(IF(AND($F$2&lt;MOD(D159,1),MOD(D159,1)&lt;$F$1),$E$2-$E$1+MOD(D159,1)-$F$2,(IF(MOD(D159,1)&gt;$F$1,$C$1)))))))))))-IF((OR(WEEKDAY(IF(E159="",TODAY(),E159))=1,WEEKDAY(IF(E159="",TODAY(),E159))=7)),0,(IF(MOD(IF(E159="",TODAY(),E159),1)&lt;$E$1,$C$1,(IF(AND($E$1&lt;MOD(IF(E159="",TODAY(),E159),1),MOD(IF(E159="",TODAY(),E159),1)&lt;$E$2),$F$1-$F$2+$E$2-MOD(IF(E159="",TODAY(),E159),1),(IF(AND($E$2&lt;MOD(IF(E159="",TODAY(),E159),1),MOD(IF(E159="",TODAY(),E159),1)&lt;$F$2),$F$1-$F$2,(IF(AND($F$2&lt;MOD(IF(E159="",TODAY(),E159),1),MOD(IF(E159="",TODAY(),E159),1)&lt;$F$1),$F$1-MOD(IF(E159="",TODAY(),E159),1),(IF(MOD(IF(E159="",TODAY(),E159),1)&gt;$F$1,0)))))))))))</f>
        <v>4.453067129628228</v>
      </c>
      <c r="I159" s="1">
        <f ca="1">C159-(IF(F159&lt;$E$1,0,(IF(AND($E$1&lt;F159,F159&lt;$E$2),F159-$E$1,(IF(AND($E$2&lt;F159,F159&lt;$F$2),$E$2-$E$1,(IF(AND($F$2&lt;F159,F159&lt;$F$1),$E$2-$E$1+F159-$F$2,(IF(F159&gt;$F$1,$C$1))))))))))-(IF(G159&lt;$E$1,$C$1,(IF(AND($E$1&lt;G159,G159&lt;$E$2),$F$1-$F$2+$E$2-G159,(IF(AND($E$2&lt;G159,G159&lt;$F$2),$F$1-$F$2,(IF(AND($F$2&lt;G159,G159&lt;$F$1),$F$1-G159,(IF(G159&gt;$F$1,0))))))))))</f>
        <v>4.453067129628228</v>
      </c>
      <c r="J159" s="13">
        <f>WEEKDAY(D159,2)</f>
        <v>3</v>
      </c>
      <c r="K159" s="13">
        <f>WEEKDAY(E159,2)</f>
        <v>2</v>
      </c>
      <c r="M159" s="37">
        <f>(WEEKDAY(D159,2)&lt;6)*($E$2-MAX(MIN(MOD(D159,1),$E$2),$E$1)+$F$1-MAX(MIN(MOD(D159,1),$F$1),$F$2))+(WEEKDAY(E159,2)&lt;6)*(MAX(MIN(MOD(E159,1),$E$2),$E$1)-$E$1+MAX(MIN(MOD(E159,1),$F$1),$F$2)-$F$2)+(NETWORKDAYS(WORKDAY(D159+1,-1),WORKDAY(E159-1,1))-2)*$C$1</f>
        <v>4.453067129628228</v>
      </c>
      <c r="N159" s="42">
        <f>(WEEKDAY(D159,2)&lt;6)*($E$2-MAX(MIN(MOD(D159,1),$E$2),$E$1)+$F$1-MAX(MIN(MOD(D159,1),$F$1),$F$2))+(WEEKDAY(E159,2)&lt;6)*(MAX(MIN(MOD(E159,1),$E$2),$E$1)-$E$1+MAX(MIN(MOD(E159,1),$F$1),$F$2)-$F$2)+(NETWORKDAYS(D159,E159)-2)*$C$1</f>
        <v>4.453067129628228</v>
      </c>
      <c r="O159" s="43" t="str">
        <f t="shared" si="2"/>
        <v>Одинаковы</v>
      </c>
    </row>
    <row r="160" spans="1:15">
      <c r="A160" s="1" t="s">
        <v>0</v>
      </c>
      <c r="B160" s="29">
        <f ca="1">NETWORKDAYS(D160,IF(E160="",TODAY(),E160))</f>
        <v>8</v>
      </c>
      <c r="C160" s="30">
        <f ca="1">$C$1*B160</f>
        <v>2.6666666666666665</v>
      </c>
      <c r="D160" s="35">
        <v>41115.698159722226</v>
      </c>
      <c r="E160" s="32"/>
      <c r="F160" s="33">
        <f>MOD(D160,1)</f>
        <v>0.69815972222568234</v>
      </c>
      <c r="G160" s="33">
        <f>MOD(E160,1)</f>
        <v>0</v>
      </c>
      <c r="H160" s="34">
        <f ca="1">C160-IF((OR(WEEKDAY(D160)=1,WEEKDAY(D160)=7)),0,(IF(MOD(D160,1)&lt;$E$1,0,(IF(AND($E$1&lt;MOD(D160,1),MOD(D160,1)&lt;$E$2),MOD(D160,1)-$E$1,(IF(AND($E$2&lt;MOD(D160,1),MOD(D160,1)&lt;$F$2),$E$2-$E$1,(IF(AND($F$2&lt;MOD(D160,1),MOD(D160,1)&lt;$F$1),$E$2-$E$1+MOD(D160,1)-$F$2,(IF(MOD(D160,1)&gt;$F$1,$C$1)))))))))))-IF((OR(WEEKDAY(IF(E160="",TODAY(),E160))=1,WEEKDAY(IF(E160="",TODAY(),E160))=7)),0,(IF(MOD(IF(E160="",TODAY(),E160),1)&lt;$E$1,$C$1,(IF(AND($E$1&lt;MOD(IF(E160="",TODAY(),E160),1),MOD(IF(E160="",TODAY(),E160),1)&lt;$E$2),$F$1-$F$2+$E$2-MOD(IF(E160="",TODAY(),E160),1),(IF(AND($E$2&lt;MOD(IF(E160="",TODAY(),E160),1),MOD(IF(E160="",TODAY(),E160),1)&lt;$F$2),$F$1-$F$2,(IF(AND($F$2&lt;MOD(IF(E160="",TODAY(),E160),1),MOD(IF(E160="",TODAY(),E160),1)&lt;$F$1),$F$1-MOD(IF(E160="",TODAY(),E160),1),(IF(MOD(IF(E160="",TODAY(),E160),1)&gt;$F$1,0)))))))))))</f>
        <v>2.3643402777743177</v>
      </c>
      <c r="I160" s="34">
        <f ca="1">C160-(IF(F160&lt;$E$1,0,(IF(AND($E$1&lt;F160,F160&lt;$E$2),F160-$E$1,(IF(AND($E$2&lt;F160,F160&lt;$F$2),$E$2-$E$1,(IF(AND($F$2&lt;F160,F160&lt;$F$1),$E$2-$E$1+F160-$F$2,(IF(F160&gt;$F$1,$C$1))))))))))-(IF(G160&lt;$E$1,$C$1,(IF(AND($E$1&lt;G160,G160&lt;$E$2),$F$1-$F$2+$E$2-G160,(IF(AND($E$2&lt;G160,G160&lt;$F$2),$F$1-$F$2,(IF(AND($F$2&lt;G160,G160&lt;$F$1),$F$1-G160,(IF(G160&gt;$F$1,0))))))))))</f>
        <v>2.0310069444409842</v>
      </c>
      <c r="J160" s="32">
        <f>WEEKDAY(D160,2)</f>
        <v>3</v>
      </c>
      <c r="K160" s="32">
        <f>WEEKDAY(E160,2)</f>
        <v>6</v>
      </c>
    </row>
    <row r="161" spans="1:13">
      <c r="A161" s="1" t="s">
        <v>0</v>
      </c>
      <c r="B161" s="29">
        <f ca="1">NETWORKDAYS(D161,IF(E161="",TODAY(),E161))</f>
        <v>10</v>
      </c>
      <c r="C161" s="30">
        <f ca="1">$C$1*B161</f>
        <v>3.333333333333333</v>
      </c>
      <c r="D161" s="35">
        <v>41113.461585648147</v>
      </c>
      <c r="E161" s="32"/>
      <c r="F161" s="33">
        <f>MOD(D161,1)</f>
        <v>0.46158564814686542</v>
      </c>
      <c r="G161" s="33">
        <f>MOD(E161,1)</f>
        <v>0</v>
      </c>
      <c r="H161" s="34">
        <f ca="1">C161-IF((OR(WEEKDAY(D161)=1,WEEKDAY(D161)=7)),0,(IF(MOD(D161,1)&lt;$E$1,0,(IF(AND($E$1&lt;MOD(D161,1),MOD(D161,1)&lt;$E$2),MOD(D161,1)-$E$1,(IF(AND($E$2&lt;MOD(D161,1),MOD(D161,1)&lt;$F$2),$E$2-$E$1,(IF(AND($F$2&lt;MOD(D161,1),MOD(D161,1)&lt;$F$1),$E$2-$E$1+MOD(D161,1)-$F$2,(IF(MOD(D161,1)&gt;$F$1,$C$1)))))))))))-IF((OR(WEEKDAY(IF(E161="",TODAY(),E161))=1,WEEKDAY(IF(E161="",TODAY(),E161))=7)),0,(IF(MOD(IF(E161="",TODAY(),E161),1)&lt;$E$1,$C$1,(IF(AND($E$1&lt;MOD(IF(E161="",TODAY(),E161),1),MOD(IF(E161="",TODAY(),E161),1)&lt;$E$2),$F$1-$F$2+$E$2-MOD(IF(E161="",TODAY(),E161),1),(IF(AND($E$2&lt;MOD(IF(E161="",TODAY(),E161),1),MOD(IF(E161="",TODAY(),E161),1)&lt;$F$2),$F$1-$F$2,(IF(AND($F$2&lt;MOD(IF(E161="",TODAY(),E161),1),MOD(IF(E161="",TODAY(),E161),1)&lt;$F$1),$F$1-MOD(IF(E161="",TODAY(),E161),1),(IF(MOD(IF(E161="",TODAY(),E161),1)&gt;$F$1,0)))))))))))</f>
        <v>3.2259143518531341</v>
      </c>
      <c r="I161" s="34">
        <f ca="1">C161-(IF(F161&lt;$E$1,0,(IF(AND($E$1&lt;F161,F161&lt;$E$2),F161-$E$1,(IF(AND($E$2&lt;F161,F161&lt;$F$2),$E$2-$E$1,(IF(AND($F$2&lt;F161,F161&lt;$F$1),$E$2-$E$1+F161-$F$2,(IF(F161&gt;$F$1,$C$1))))))))))-(IF(G161&lt;$E$1,$C$1,(IF(AND($E$1&lt;G161,G161&lt;$E$2),$F$1-$F$2+$E$2-G161,(IF(AND($E$2&lt;G161,G161&lt;$F$2),$F$1-$F$2,(IF(AND($F$2&lt;G161,G161&lt;$F$1),$F$1-G161,(IF(G161&gt;$F$1,0))))))))))</f>
        <v>2.8925810185198007</v>
      </c>
      <c r="J161" s="32">
        <f>WEEKDAY(D161,2)</f>
        <v>1</v>
      </c>
      <c r="K161" s="32">
        <f>WEEKDAY(E161,2)</f>
        <v>6</v>
      </c>
      <c r="M161" s="9"/>
    </row>
    <row r="162" spans="1:13">
      <c r="A162" s="1" t="s">
        <v>0</v>
      </c>
      <c r="B162" s="29">
        <f ca="1">NETWORKDAYS(D162,IF(E162="",TODAY(),E162))</f>
        <v>10</v>
      </c>
      <c r="C162" s="30">
        <f ca="1">$C$1*B162</f>
        <v>3.333333333333333</v>
      </c>
      <c r="D162" s="35">
        <v>41113.538865740738</v>
      </c>
      <c r="E162" s="32"/>
      <c r="F162" s="33">
        <f>MOD(D162,1)</f>
        <v>0.53886574073840166</v>
      </c>
      <c r="G162" s="33">
        <f>MOD(E162,1)</f>
        <v>0</v>
      </c>
      <c r="H162" s="34">
        <f ca="1">C162-IF((OR(WEEKDAY(D162)=1,WEEKDAY(D162)=7)),0,(IF(MOD(D162,1)&lt;$E$1,0,(IF(AND($E$1&lt;MOD(D162,1),MOD(D162,1)&lt;$E$2),MOD(D162,1)-$E$1,(IF(AND($E$2&lt;MOD(D162,1),MOD(D162,1)&lt;$F$2),$E$2-$E$1,(IF(AND($F$2&lt;MOD(D162,1),MOD(D162,1)&lt;$F$1),$E$2-$E$1+MOD(D162,1)-$F$2,(IF(MOD(D162,1)&gt;$F$1,$C$1)))))))))))-IF((OR(WEEKDAY(IF(E162="",TODAY(),E162))=1,WEEKDAY(IF(E162="",TODAY(),E162))=7)),0,(IF(MOD(IF(E162="",TODAY(),E162),1)&lt;$E$1,$C$1,(IF(AND($E$1&lt;MOD(IF(E162="",TODAY(),E162),1),MOD(IF(E162="",TODAY(),E162),1)&lt;$E$2),$F$1-$F$2+$E$2-MOD(IF(E162="",TODAY(),E162),1),(IF(AND($E$2&lt;MOD(IF(E162="",TODAY(),E162),1),MOD(IF(E162="",TODAY(),E162),1)&lt;$F$2),$F$1-$F$2,(IF(AND($F$2&lt;MOD(IF(E162="",TODAY(),E162),1),MOD(IF(E162="",TODAY(),E162),1)&lt;$F$1),$F$1-MOD(IF(E162="",TODAY(),E162),1),(IF(MOD(IF(E162="",TODAY(),E162),1)&gt;$F$1,0)))))))))))</f>
        <v>3.1874999999999996</v>
      </c>
      <c r="I162" s="34">
        <f ca="1">C162-(IF(F162&lt;$E$1,0,(IF(AND($E$1&lt;F162,F162&lt;$E$2),F162-$E$1,(IF(AND($E$2&lt;F162,F162&lt;$F$2),$E$2-$E$1,(IF(AND($F$2&lt;F162,F162&lt;$F$1),$E$2-$E$1+F162-$F$2,(IF(F162&gt;$F$1,$C$1))))))))))-(IF(G162&lt;$E$1,$C$1,(IF(AND($E$1&lt;G162,G162&lt;$E$2),$F$1-$F$2+$E$2-G162,(IF(AND($E$2&lt;G162,G162&lt;$F$2),$F$1-$F$2,(IF(AND($F$2&lt;G162,G162&lt;$F$1),$F$1-G162,(IF(G162&gt;$F$1,0))))))))))</f>
        <v>2.8541666666666661</v>
      </c>
      <c r="J162" s="32">
        <f>WEEKDAY(D162,2)</f>
        <v>1</v>
      </c>
      <c r="K162" s="32">
        <f>WEEKDAY(E162,2)</f>
        <v>6</v>
      </c>
    </row>
    <row r="163" spans="1:13">
      <c r="A163" s="1" t="s">
        <v>0</v>
      </c>
      <c r="B163" s="29">
        <f ca="1">NETWORKDAYS(D163,IF(E163="",TODAY(),E163))</f>
        <v>10</v>
      </c>
      <c r="C163" s="30">
        <f ca="1">$C$1*B163</f>
        <v>3.333333333333333</v>
      </c>
      <c r="D163" s="35">
        <v>41113.586446759262</v>
      </c>
      <c r="E163" s="32"/>
      <c r="F163" s="33">
        <f>MOD(D163,1)</f>
        <v>0.58644675926188938</v>
      </c>
      <c r="G163" s="33">
        <f>MOD(E163,1)</f>
        <v>0</v>
      </c>
      <c r="H163" s="34">
        <f ca="1">C163-IF((OR(WEEKDAY(D163)=1,WEEKDAY(D163)=7)),0,(IF(MOD(D163,1)&lt;$E$1,0,(IF(AND($E$1&lt;MOD(D163,1),MOD(D163,1)&lt;$E$2),MOD(D163,1)-$E$1,(IF(AND($E$2&lt;MOD(D163,1),MOD(D163,1)&lt;$F$2),$E$2-$E$1,(IF(AND($F$2&lt;MOD(D163,1),MOD(D163,1)&lt;$F$1),$E$2-$E$1+MOD(D163,1)-$F$2,(IF(MOD(D163,1)&gt;$F$1,$C$1)))))))))))-IF((OR(WEEKDAY(IF(E163="",TODAY(),E163))=1,WEEKDAY(IF(E163="",TODAY(),E163))=7)),0,(IF(MOD(IF(E163="",TODAY(),E163),1)&lt;$E$1,$C$1,(IF(AND($E$1&lt;MOD(IF(E163="",TODAY(),E163),1),MOD(IF(E163="",TODAY(),E163),1)&lt;$E$2),$F$1-$F$2+$E$2-MOD(IF(E163="",TODAY(),E163),1),(IF(AND($E$2&lt;MOD(IF(E163="",TODAY(),E163),1),MOD(IF(E163="",TODAY(),E163),1)&lt;$F$2),$F$1-$F$2,(IF(AND($F$2&lt;MOD(IF(E163="",TODAY(),E163),1),MOD(IF(E163="",TODAY(),E163),1)&lt;$F$1),$F$1-MOD(IF(E163="",TODAY(),E163),1),(IF(MOD(IF(E163="",TODAY(),E163),1)&gt;$F$1,0)))))))))))</f>
        <v>3.1427199074047771</v>
      </c>
      <c r="I163" s="34">
        <f ca="1">C163-(IF(F163&lt;$E$1,0,(IF(AND($E$1&lt;F163,F163&lt;$E$2),F163-$E$1,(IF(AND($E$2&lt;F163,F163&lt;$F$2),$E$2-$E$1,(IF(AND($F$2&lt;F163,F163&lt;$F$1),$E$2-$E$1+F163-$F$2,(IF(F163&gt;$F$1,$C$1))))))))))-(IF(G163&lt;$E$1,$C$1,(IF(AND($E$1&lt;G163,G163&lt;$E$2),$F$1-$F$2+$E$2-G163,(IF(AND($E$2&lt;G163,G163&lt;$F$2),$F$1-$F$2,(IF(AND($F$2&lt;G163,G163&lt;$F$1),$F$1-G163,(IF(G163&gt;$F$1,0))))))))))</f>
        <v>2.8093865740714437</v>
      </c>
      <c r="J163" s="32">
        <f>WEEKDAY(D163,2)</f>
        <v>1</v>
      </c>
      <c r="K163" s="32">
        <f>WEEKDAY(E163,2)</f>
        <v>6</v>
      </c>
    </row>
    <row r="164" spans="1:13">
      <c r="A164" s="1" t="s">
        <v>0</v>
      </c>
      <c r="B164" s="29">
        <f ca="1">NETWORKDAYS(D164,IF(E164="",TODAY(),E164))</f>
        <v>13</v>
      </c>
      <c r="C164" s="30">
        <f ca="1">$C$1*B164</f>
        <v>4.333333333333333</v>
      </c>
      <c r="D164" s="35">
        <v>41108.618194444447</v>
      </c>
      <c r="E164" s="32"/>
      <c r="F164" s="33">
        <f>MOD(D164,1)</f>
        <v>0.61819444444699911</v>
      </c>
      <c r="G164" s="33">
        <f>MOD(E164,1)</f>
        <v>0</v>
      </c>
      <c r="H164" s="34">
        <f ca="1">C164-IF((OR(WEEKDAY(D164)=1,WEEKDAY(D164)=7)),0,(IF(MOD(D164,1)&lt;$E$1,0,(IF(AND($E$1&lt;MOD(D164,1),MOD(D164,1)&lt;$E$2),MOD(D164,1)-$E$1,(IF(AND($E$2&lt;MOD(D164,1),MOD(D164,1)&lt;$F$2),$E$2-$E$1,(IF(AND($F$2&lt;MOD(D164,1),MOD(D164,1)&lt;$F$1),$E$2-$E$1+MOD(D164,1)-$F$2,(IF(MOD(D164,1)&gt;$F$1,$C$1)))))))))))-IF((OR(WEEKDAY(IF(E164="",TODAY(),E164))=1,WEEKDAY(IF(E164="",TODAY(),E164))=7)),0,(IF(MOD(IF(E164="",TODAY(),E164),1)&lt;$E$1,$C$1,(IF(AND($E$1&lt;MOD(IF(E164="",TODAY(),E164),1),MOD(IF(E164="",TODAY(),E164),1)&lt;$E$2),$F$1-$F$2+$E$2-MOD(IF(E164="",TODAY(),E164),1),(IF(AND($E$2&lt;MOD(IF(E164="",TODAY(),E164),1),MOD(IF(E164="",TODAY(),E164),1)&lt;$F$2),$F$1-$F$2,(IF(AND($F$2&lt;MOD(IF(E164="",TODAY(),E164),1),MOD(IF(E164="",TODAY(),E164),1)&lt;$F$1),$F$1-MOD(IF(E164="",TODAY(),E164),1),(IF(MOD(IF(E164="",TODAY(),E164),1)&gt;$F$1,0)))))))))))</f>
        <v>4.110972222219667</v>
      </c>
      <c r="I164" s="34">
        <f ca="1">C164-(IF(F164&lt;$E$1,0,(IF(AND($E$1&lt;F164,F164&lt;$E$2),F164-$E$1,(IF(AND($E$2&lt;F164,F164&lt;$F$2),$E$2-$E$1,(IF(AND($F$2&lt;F164,F164&lt;$F$1),$E$2-$E$1+F164-$F$2,(IF(F164&gt;$F$1,$C$1))))))))))-(IF(G164&lt;$E$1,$C$1,(IF(AND($E$1&lt;G164,G164&lt;$E$2),$F$1-$F$2+$E$2-G164,(IF(AND($E$2&lt;G164,G164&lt;$F$2),$F$1-$F$2,(IF(AND($F$2&lt;G164,G164&lt;$F$1),$F$1-G164,(IF(G164&gt;$F$1,0))))))))))</f>
        <v>3.7776388888863335</v>
      </c>
      <c r="J164" s="32">
        <f>WEEKDAY(D164,2)</f>
        <v>3</v>
      </c>
      <c r="K164" s="32">
        <f>WEEKDAY(E164,2)</f>
        <v>6</v>
      </c>
    </row>
    <row r="165" spans="1:13">
      <c r="A165" s="1" t="s">
        <v>0</v>
      </c>
      <c r="B165" s="29">
        <f ca="1">NETWORKDAYS(D165,IF(E165="",TODAY(),E165))</f>
        <v>14</v>
      </c>
      <c r="C165" s="30">
        <f ca="1">$C$1*B165</f>
        <v>4.6666666666666661</v>
      </c>
      <c r="D165" s="35">
        <v>41107.361793981479</v>
      </c>
      <c r="E165" s="32"/>
      <c r="F165" s="33">
        <f>MOD(D165,1)</f>
        <v>0.36179398147942265</v>
      </c>
      <c r="G165" s="33">
        <f>MOD(E165,1)</f>
        <v>0</v>
      </c>
      <c r="H165" s="34">
        <f ca="1">C165-IF((OR(WEEKDAY(D165)=1,WEEKDAY(D165)=7)),0,(IF(MOD(D165,1)&lt;$E$1,0,(IF(AND($E$1&lt;MOD(D165,1),MOD(D165,1)&lt;$E$2),MOD(D165,1)-$E$1,(IF(AND($E$2&lt;MOD(D165,1),MOD(D165,1)&lt;$F$2),$E$2-$E$1,(IF(AND($F$2&lt;MOD(D165,1),MOD(D165,1)&lt;$F$1),$E$2-$E$1+MOD(D165,1)-$F$2,(IF(MOD(D165,1)&gt;$F$1,$C$1)))))))))))-IF((OR(WEEKDAY(IF(E165="",TODAY(),E165))=1,WEEKDAY(IF(E165="",TODAY(),E165))=7)),0,(IF(MOD(IF(E165="",TODAY(),E165),1)&lt;$E$1,$C$1,(IF(AND($E$1&lt;MOD(IF(E165="",TODAY(),E165),1),MOD(IF(E165="",TODAY(),E165),1)&lt;$E$2),$F$1-$F$2+$E$2-MOD(IF(E165="",TODAY(),E165),1),(IF(AND($E$2&lt;MOD(IF(E165="",TODAY(),E165),1),MOD(IF(E165="",TODAY(),E165),1)&lt;$F$2),$F$1-$F$2,(IF(AND($F$2&lt;MOD(IF(E165="",TODAY(),E165),1),MOD(IF(E165="",TODAY(),E165),1)&lt;$F$1),$F$1-MOD(IF(E165="",TODAY(),E165),1),(IF(MOD(IF(E165="",TODAY(),E165),1)&gt;$F$1,0)))))))))))</f>
        <v>4.6590393518539104</v>
      </c>
      <c r="I165" s="34">
        <f ca="1">C165-(IF(F165&lt;$E$1,0,(IF(AND($E$1&lt;F165,F165&lt;$E$2),F165-$E$1,(IF(AND($E$2&lt;F165,F165&lt;$F$2),$E$2-$E$1,(IF(AND($F$2&lt;F165,F165&lt;$F$1),$E$2-$E$1+F165-$F$2,(IF(F165&gt;$F$1,$C$1))))))))))-(IF(G165&lt;$E$1,$C$1,(IF(AND($E$1&lt;G165,G165&lt;$E$2),$F$1-$F$2+$E$2-G165,(IF(AND($E$2&lt;G165,G165&lt;$F$2),$F$1-$F$2,(IF(AND($F$2&lt;G165,G165&lt;$F$1),$F$1-G165,(IF(G165&gt;$F$1,0))))))))))</f>
        <v>4.3257060185205773</v>
      </c>
      <c r="J165" s="32">
        <f>WEEKDAY(D165,2)</f>
        <v>2</v>
      </c>
      <c r="K165" s="32">
        <f>WEEKDAY(E165,2)</f>
        <v>6</v>
      </c>
    </row>
    <row r="166" spans="1:13">
      <c r="A166" s="1" t="s">
        <v>0</v>
      </c>
      <c r="B166" s="29">
        <f ca="1">NETWORKDAYS(D166,IF(E166="",TODAY(),E166))</f>
        <v>14</v>
      </c>
      <c r="C166" s="30">
        <f ca="1">$C$1*B166</f>
        <v>4.6666666666666661</v>
      </c>
      <c r="D166" s="35">
        <v>41107.463171296295</v>
      </c>
      <c r="E166" s="32"/>
      <c r="F166" s="33">
        <f>MOD(D166,1)</f>
        <v>0.46317129629460396</v>
      </c>
      <c r="G166" s="33">
        <f>MOD(E166,1)</f>
        <v>0</v>
      </c>
      <c r="H166" s="34">
        <f ca="1">C166-IF((OR(WEEKDAY(D166)=1,WEEKDAY(D166)=7)),0,(IF(MOD(D166,1)&lt;$E$1,0,(IF(AND($E$1&lt;MOD(D166,1),MOD(D166,1)&lt;$E$2),MOD(D166,1)-$E$1,(IF(AND($E$2&lt;MOD(D166,1),MOD(D166,1)&lt;$F$2),$E$2-$E$1,(IF(AND($F$2&lt;MOD(D166,1),MOD(D166,1)&lt;$F$1),$E$2-$E$1+MOD(D166,1)-$F$2,(IF(MOD(D166,1)&gt;$F$1,$C$1)))))))))))-IF((OR(WEEKDAY(IF(E166="",TODAY(),E166))=1,WEEKDAY(IF(E166="",TODAY(),E166))=7)),0,(IF(MOD(IF(E166="",TODAY(),E166),1)&lt;$E$1,$C$1,(IF(AND($E$1&lt;MOD(IF(E166="",TODAY(),E166),1),MOD(IF(E166="",TODAY(),E166),1)&lt;$E$2),$F$1-$F$2+$E$2-MOD(IF(E166="",TODAY(),E166),1),(IF(AND($E$2&lt;MOD(IF(E166="",TODAY(),E166),1),MOD(IF(E166="",TODAY(),E166),1)&lt;$F$2),$F$1-$F$2,(IF(AND($F$2&lt;MOD(IF(E166="",TODAY(),E166),1),MOD(IF(E166="",TODAY(),E166),1)&lt;$F$1),$F$1-MOD(IF(E166="",TODAY(),E166),1),(IF(MOD(IF(E166="",TODAY(),E166),1)&gt;$F$1,0)))))))))))</f>
        <v>4.5576620370387291</v>
      </c>
      <c r="I166" s="34">
        <f ca="1">C166-(IF(F166&lt;$E$1,0,(IF(AND($E$1&lt;F166,F166&lt;$E$2),F166-$E$1,(IF(AND($E$2&lt;F166,F166&lt;$F$2),$E$2-$E$1,(IF(AND($F$2&lt;F166,F166&lt;$F$1),$E$2-$E$1+F166-$F$2,(IF(F166&gt;$F$1,$C$1))))))))))-(IF(G166&lt;$E$1,$C$1,(IF(AND($E$1&lt;G166,G166&lt;$E$2),$F$1-$F$2+$E$2-G166,(IF(AND($E$2&lt;G166,G166&lt;$F$2),$F$1-$F$2,(IF(AND($F$2&lt;G166,G166&lt;$F$1),$F$1-G166,(IF(G166&gt;$F$1,0))))))))))</f>
        <v>4.224328703705396</v>
      </c>
      <c r="J166" s="32">
        <f>WEEKDAY(D166,2)</f>
        <v>2</v>
      </c>
      <c r="K166" s="32">
        <f>WEEKDAY(E166,2)</f>
        <v>6</v>
      </c>
    </row>
    <row r="167" spans="1:13">
      <c r="A167" s="1" t="s">
        <v>0</v>
      </c>
      <c r="B167" s="29">
        <f ca="1">NETWORKDAYS(D167,IF(E167="",TODAY(),E167))</f>
        <v>15</v>
      </c>
      <c r="C167" s="30">
        <f ca="1">$C$1*B167</f>
        <v>5</v>
      </c>
      <c r="D167" s="35">
        <v>41106.413240740738</v>
      </c>
      <c r="E167" s="32"/>
      <c r="F167" s="33">
        <f>MOD(D167,1)</f>
        <v>0.41324074073781958</v>
      </c>
      <c r="G167" s="33">
        <f>MOD(E167,1)</f>
        <v>0</v>
      </c>
      <c r="H167" s="34">
        <f ca="1">C167-IF((OR(WEEKDAY(D167)=1,WEEKDAY(D167)=7)),0,(IF(MOD(D167,1)&lt;$E$1,0,(IF(AND($E$1&lt;MOD(D167,1),MOD(D167,1)&lt;$E$2),MOD(D167,1)-$E$1,(IF(AND($E$2&lt;MOD(D167,1),MOD(D167,1)&lt;$F$2),$E$2-$E$1,(IF(AND($F$2&lt;MOD(D167,1),MOD(D167,1)&lt;$F$1),$E$2-$E$1+MOD(D167,1)-$F$2,(IF(MOD(D167,1)&gt;$F$1,$C$1)))))))))))-IF((OR(WEEKDAY(IF(E167="",TODAY(),E167))=1,WEEKDAY(IF(E167="",TODAY(),E167))=7)),0,(IF(MOD(IF(E167="",TODAY(),E167),1)&lt;$E$1,$C$1,(IF(AND($E$1&lt;MOD(IF(E167="",TODAY(),E167),1),MOD(IF(E167="",TODAY(),E167),1)&lt;$E$2),$F$1-$F$2+$E$2-MOD(IF(E167="",TODAY(),E167),1),(IF(AND($E$2&lt;MOD(IF(E167="",TODAY(),E167),1),MOD(IF(E167="",TODAY(),E167),1)&lt;$F$2),$F$1-$F$2,(IF(AND($F$2&lt;MOD(IF(E167="",TODAY(),E167),1),MOD(IF(E167="",TODAY(),E167),1)&lt;$F$1),$F$1-MOD(IF(E167="",TODAY(),E167),1),(IF(MOD(IF(E167="",TODAY(),E167),1)&gt;$F$1,0)))))))))))</f>
        <v>4.9409259259288474</v>
      </c>
      <c r="I167" s="34">
        <f ca="1">C167-(IF(F167&lt;$E$1,0,(IF(AND($E$1&lt;F167,F167&lt;$E$2),F167-$E$1,(IF(AND($E$2&lt;F167,F167&lt;$F$2),$E$2-$E$1,(IF(AND($F$2&lt;F167,F167&lt;$F$1),$E$2-$E$1+F167-$F$2,(IF(F167&gt;$F$1,$C$1))))))))))-(IF(G167&lt;$E$1,$C$1,(IF(AND($E$1&lt;G167,G167&lt;$E$2),$F$1-$F$2+$E$2-G167,(IF(AND($E$2&lt;G167,G167&lt;$F$2),$F$1-$F$2,(IF(AND($F$2&lt;G167,G167&lt;$F$1),$F$1-G167,(IF(G167&gt;$F$1,0))))))))))</f>
        <v>4.6075925925955143</v>
      </c>
      <c r="J167" s="32">
        <f>WEEKDAY(D167,2)</f>
        <v>1</v>
      </c>
      <c r="K167" s="32">
        <f>WEEKDAY(E167,2)</f>
        <v>6</v>
      </c>
    </row>
    <row r="168" spans="1:13">
      <c r="A168" s="1" t="s">
        <v>0</v>
      </c>
      <c r="B168" s="29">
        <f ca="1">NETWORKDAYS(D168,IF(E168="",TODAY(),E168))</f>
        <v>19</v>
      </c>
      <c r="C168" s="30">
        <f ca="1">$C$1*B168</f>
        <v>6.333333333333333</v>
      </c>
      <c r="D168" s="35">
        <v>41100.531400462962</v>
      </c>
      <c r="E168" s="32"/>
      <c r="F168" s="33">
        <f>MOD(D168,1)</f>
        <v>0.53140046296175569</v>
      </c>
      <c r="G168" s="33">
        <f>MOD(E168,1)</f>
        <v>0</v>
      </c>
      <c r="H168" s="34">
        <f ca="1">C168-IF((OR(WEEKDAY(D168)=1,WEEKDAY(D168)=7)),0,(IF(MOD(D168,1)&lt;$E$1,0,(IF(AND($E$1&lt;MOD(D168,1),MOD(D168,1)&lt;$E$2),MOD(D168,1)-$E$1,(IF(AND($E$2&lt;MOD(D168,1),MOD(D168,1)&lt;$F$2),$E$2-$E$1,(IF(AND($F$2&lt;MOD(D168,1),MOD(D168,1)&lt;$F$1),$E$2-$E$1+MOD(D168,1)-$F$2,(IF(MOD(D168,1)&gt;$F$1,$C$1)))))))))))-IF((OR(WEEKDAY(IF(E168="",TODAY(),E168))=1,WEEKDAY(IF(E168="",TODAY(),E168))=7)),0,(IF(MOD(IF(E168="",TODAY(),E168),1)&lt;$E$1,$C$1,(IF(AND($E$1&lt;MOD(IF(E168="",TODAY(),E168),1),MOD(IF(E168="",TODAY(),E168),1)&lt;$E$2),$F$1-$F$2+$E$2-MOD(IF(E168="",TODAY(),E168),1),(IF(AND($E$2&lt;MOD(IF(E168="",TODAY(),E168),1),MOD(IF(E168="",TODAY(),E168),1)&lt;$F$2),$F$1-$F$2,(IF(AND($F$2&lt;MOD(IF(E168="",TODAY(),E168),1),MOD(IF(E168="",TODAY(),E168),1)&lt;$F$1),$F$1-MOD(IF(E168="",TODAY(),E168),1),(IF(MOD(IF(E168="",TODAY(),E168),1)&gt;$F$1,0)))))))))))</f>
        <v>6.1875</v>
      </c>
      <c r="I168" s="34">
        <f ca="1">C168-(IF(F168&lt;$E$1,0,(IF(AND($E$1&lt;F168,F168&lt;$E$2),F168-$E$1,(IF(AND($E$2&lt;F168,F168&lt;$F$2),$E$2-$E$1,(IF(AND($F$2&lt;F168,F168&lt;$F$1),$E$2-$E$1+F168-$F$2,(IF(F168&gt;$F$1,$C$1))))))))))-(IF(G168&lt;$E$1,$C$1,(IF(AND($E$1&lt;G168,G168&lt;$E$2),$F$1-$F$2+$E$2-G168,(IF(AND($E$2&lt;G168,G168&lt;$F$2),$F$1-$F$2,(IF(AND($F$2&lt;G168,G168&lt;$F$1),$F$1-G168,(IF(G168&gt;$F$1,0))))))))))</f>
        <v>5.854166666666667</v>
      </c>
      <c r="J168" s="32">
        <f>WEEKDAY(D168,2)</f>
        <v>2</v>
      </c>
      <c r="K168" s="32">
        <f>WEEKDAY(E168,2)</f>
        <v>6</v>
      </c>
    </row>
    <row r="169" spans="1:13">
      <c r="A169" s="1" t="s">
        <v>0</v>
      </c>
      <c r="B169" s="29">
        <f ca="1">NETWORKDAYS(D169,IF(E169="",TODAY(),E169))</f>
        <v>25</v>
      </c>
      <c r="C169" s="30">
        <f ca="1">$C$1*B169</f>
        <v>8.3333333333333321</v>
      </c>
      <c r="D169" s="31">
        <v>41092.364583333336</v>
      </c>
      <c r="E169" s="32"/>
      <c r="F169" s="33">
        <f>MOD(D169,1)</f>
        <v>0.36458333333575865</v>
      </c>
      <c r="G169" s="33">
        <f>MOD(E169,1)</f>
        <v>0</v>
      </c>
      <c r="H169" s="34">
        <f ca="1">C169-IF((OR(WEEKDAY(D169)=1,WEEKDAY(D169)=7)),0,(IF(MOD(D169,1)&lt;$E$1,0,(IF(AND($E$1&lt;MOD(D169,1),MOD(D169,1)&lt;$E$2),MOD(D169,1)-$E$1,(IF(AND($E$2&lt;MOD(D169,1),MOD(D169,1)&lt;$F$2),$E$2-$E$1,(IF(AND($F$2&lt;MOD(D169,1),MOD(D169,1)&lt;$F$1),$E$2-$E$1+MOD(D169,1)-$F$2,(IF(MOD(D169,1)&gt;$F$1,$C$1)))))))))))-IF((OR(WEEKDAY(IF(E169="",TODAY(),E169))=1,WEEKDAY(IF(E169="",TODAY(),E169))=7)),0,(IF(MOD(IF(E169="",TODAY(),E169),1)&lt;$E$1,$C$1,(IF(AND($E$1&lt;MOD(IF(E169="",TODAY(),E169),1),MOD(IF(E169="",TODAY(),E169),1)&lt;$E$2),$F$1-$F$2+$E$2-MOD(IF(E169="",TODAY(),E169),1),(IF(AND($E$2&lt;MOD(IF(E169="",TODAY(),E169),1),MOD(IF(E169="",TODAY(),E169),1)&lt;$F$2),$F$1-$F$2,(IF(AND($F$2&lt;MOD(IF(E169="",TODAY(),E169),1),MOD(IF(E169="",TODAY(),E169),1)&lt;$F$1),$F$1-MOD(IF(E169="",TODAY(),E169),1),(IF(MOD(IF(E169="",TODAY(),E169),1)&gt;$F$1,0)))))))))))</f>
        <v>8.3229166666642396</v>
      </c>
      <c r="I169" s="34">
        <f ca="1">C169-(IF(F169&lt;$E$1,0,(IF(AND($E$1&lt;F169,F169&lt;$E$2),F169-$E$1,(IF(AND($E$2&lt;F169,F169&lt;$F$2),$E$2-$E$1,(IF(AND($F$2&lt;F169,F169&lt;$F$1),$E$2-$E$1+F169-$F$2,(IF(F169&gt;$F$1,$C$1))))))))))-(IF(G169&lt;$E$1,$C$1,(IF(AND($E$1&lt;G169,G169&lt;$E$2),$F$1-$F$2+$E$2-G169,(IF(AND($E$2&lt;G169,G169&lt;$F$2),$F$1-$F$2,(IF(AND($F$2&lt;G169,G169&lt;$F$1),$F$1-G169,(IF(G169&gt;$F$1,0))))))))))</f>
        <v>7.9895833333309065</v>
      </c>
      <c r="J169" s="32">
        <f>WEEKDAY(D169,2)</f>
        <v>1</v>
      </c>
      <c r="K169" s="32">
        <f>WEEKDAY(E169,2)</f>
        <v>6</v>
      </c>
    </row>
    <row r="170" spans="1:13" ht="15.75" thickBot="1">
      <c r="A170" s="2" t="s">
        <v>0</v>
      </c>
      <c r="B170" s="29">
        <f ca="1">NETWORKDAYS(D170,IF(E170="",TODAY(),E170))</f>
        <v>25</v>
      </c>
      <c r="C170" s="30">
        <f ca="1">$C$1*B170</f>
        <v>8.3333333333333321</v>
      </c>
      <c r="D170" s="35">
        <v>41092.48233796296</v>
      </c>
      <c r="E170" s="32"/>
      <c r="F170" s="33">
        <f>MOD(D170,1)</f>
        <v>0.48233796295971842</v>
      </c>
      <c r="G170" s="33">
        <f>MOD(E170,1)</f>
        <v>0</v>
      </c>
      <c r="H170" s="34">
        <f ca="1">C170-IF((OR(WEEKDAY(D170)=1,WEEKDAY(D170)=7)),0,(IF(MOD(D170,1)&lt;$E$1,0,(IF(AND($E$1&lt;MOD(D170,1),MOD(D170,1)&lt;$E$2),MOD(D170,1)-$E$1,(IF(AND($E$2&lt;MOD(D170,1),MOD(D170,1)&lt;$F$2),$E$2-$E$1,(IF(AND($F$2&lt;MOD(D170,1),MOD(D170,1)&lt;$F$1),$E$2-$E$1+MOD(D170,1)-$F$2,(IF(MOD(D170,1)&gt;$F$1,$C$1)))))))))))-IF((OR(WEEKDAY(IF(E170="",TODAY(),E170))=1,WEEKDAY(IF(E170="",TODAY(),E170))=7)),0,(IF(MOD(IF(E170="",TODAY(),E170),1)&lt;$E$1,$C$1,(IF(AND($E$1&lt;MOD(IF(E170="",TODAY(),E170),1),MOD(IF(E170="",TODAY(),E170),1)&lt;$E$2),$F$1-$F$2+$E$2-MOD(IF(E170="",TODAY(),E170),1),(IF(AND($E$2&lt;MOD(IF(E170="",TODAY(),E170),1),MOD(IF(E170="",TODAY(),E170),1)&lt;$F$2),$F$1-$F$2,(IF(AND($F$2&lt;MOD(IF(E170="",TODAY(),E170),1),MOD(IF(E170="",TODAY(),E170),1)&lt;$F$1),$F$1-MOD(IF(E170="",TODAY(),E170),1),(IF(MOD(IF(E170="",TODAY(),E170),1)&gt;$F$1,0)))))))))))</f>
        <v>8.2051620370402798</v>
      </c>
      <c r="I170" s="34">
        <f ca="1">C170-(IF(F170&lt;$E$1,0,(IF(AND($E$1&lt;F170,F170&lt;$E$2),F170-$E$1,(IF(AND($E$2&lt;F170,F170&lt;$F$2),$E$2-$E$1,(IF(AND($F$2&lt;F170,F170&lt;$F$1),$E$2-$E$1+F170-$F$2,(IF(F170&gt;$F$1,$C$1))))))))))-(IF(G170&lt;$E$1,$C$1,(IF(AND($E$1&lt;G170,G170&lt;$E$2),$F$1-$F$2+$E$2-G170,(IF(AND($E$2&lt;G170,G170&lt;$F$2),$F$1-$F$2,(IF(AND($F$2&lt;G170,G170&lt;$F$1),$F$1-G170,(IF(G170&gt;$F$1,0))))))))))</f>
        <v>7.8718287037069468</v>
      </c>
      <c r="J170" s="32">
        <f>WEEKDAY(D170,2)</f>
        <v>1</v>
      </c>
      <c r="K170" s="32">
        <f>WEEKDAY(E170,2)</f>
        <v>6</v>
      </c>
    </row>
    <row r="175" spans="1:13">
      <c r="F175" s="13"/>
    </row>
    <row r="176" spans="1:13">
      <c r="F176" s="13"/>
    </row>
  </sheetData>
  <autoFilter ref="A3:N170">
    <sortState ref="A4:N170">
      <sortCondition ref="A3:A170"/>
    </sortState>
  </autoFilter>
  <mergeCells count="2">
    <mergeCell ref="A1:B1"/>
    <mergeCell ref="K1:P2"/>
  </mergeCells>
  <conditionalFormatting sqref="E1 A4:C170">
    <cfRule type="containsText" dxfId="0" priority="3" operator="containsText" text="не выполнено">
      <formula>NOT(ISERROR(SEARCH("не выполнено",A1)))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0:S19"/>
  <sheetViews>
    <sheetView workbookViewId="0">
      <selection activeCell="A10" sqref="A10:S19"/>
    </sheetView>
  </sheetViews>
  <sheetFormatPr defaultRowHeight="15"/>
  <sheetData>
    <row r="10" spans="1:19" s="8" customFormat="1" ht="15" customHeight="1">
      <c r="A10" s="41" t="s">
        <v>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s="8" customForma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s="8" customForma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</row>
    <row r="13" spans="1:19" s="8" customForma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19" s="8" customForma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</row>
    <row r="15" spans="1:19" s="8" customForma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1:19" s="8" customForma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19" s="8" customForma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1:19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1:19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</sheetData>
  <mergeCells count="1">
    <mergeCell ref="A10:S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Q</cp:lastModifiedBy>
  <dcterms:created xsi:type="dcterms:W3CDTF">2012-08-03T07:45:21Z</dcterms:created>
  <dcterms:modified xsi:type="dcterms:W3CDTF">2012-08-05T10:06:19Z</dcterms:modified>
</cp:coreProperties>
</file>