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ИТОГ" sheetId="2" r:id="rId1"/>
    <sheet name="2012.7" sheetId="1" r:id="rId2"/>
    <sheet name="2012.08" sheetId="3" r:id="rId3"/>
    <sheet name="2012.9" sheetId="5" r:id="rId4"/>
    <sheet name="Справочник" sheetId="4" r:id="rId5"/>
  </sheets>
  <definedNames>
    <definedName name="_xlnm._FilterDatabase" localSheetId="1" hidden="1">'2012.7'!$A$1:$D$325</definedName>
    <definedName name="_xlnm._FilterDatabase" localSheetId="3" hidden="1">'2012.9'!$A$1:$D$325</definedName>
    <definedName name="Период">Справочник!$E$2:$E$19</definedName>
  </definedNames>
  <calcPr calcId="145621"/>
</workbook>
</file>

<file path=xl/calcChain.xml><?xml version="1.0" encoding="utf-8"?>
<calcChain xmlns="http://schemas.openxmlformats.org/spreadsheetml/2006/main">
  <c r="B13" i="2" l="1"/>
  <c r="B15" i="2"/>
  <c r="B14" i="2"/>
  <c r="B12" i="2"/>
  <c r="D4" i="2" l="1"/>
  <c r="B8" i="2"/>
  <c r="B6" i="2"/>
  <c r="B7" i="2"/>
  <c r="B9" i="2"/>
</calcChain>
</file>

<file path=xl/sharedStrings.xml><?xml version="1.0" encoding="utf-8"?>
<sst xmlns="http://schemas.openxmlformats.org/spreadsheetml/2006/main" count="1264" uniqueCount="22">
  <si>
    <t>Заголовок</t>
  </si>
  <si>
    <t>Длительность чистого рабочего времени</t>
  </si>
  <si>
    <t>Закрыт</t>
  </si>
  <si>
    <t>Ожидание</t>
  </si>
  <si>
    <t>В работе</t>
  </si>
  <si>
    <t>Принят</t>
  </si>
  <si>
    <t>было в ОЖИДАНИИ</t>
  </si>
  <si>
    <t>Текущий статус</t>
  </si>
  <si>
    <t>Проверить ааа актуальность</t>
  </si>
  <si>
    <t>Проверить ббб актуальность</t>
  </si>
  <si>
    <t>Проверить ввв актуальность</t>
  </si>
  <si>
    <t>Проверить ггг актуальность</t>
  </si>
  <si>
    <t>Проверить ддд актуальность</t>
  </si>
  <si>
    <t>ввв</t>
  </si>
  <si>
    <t>Всего с искомым символом</t>
  </si>
  <si>
    <t>Из них с дительностью более 2 часов</t>
  </si>
  <si>
    <t>Были в ожидании</t>
  </si>
  <si>
    <t>Сейчас в ожидании</t>
  </si>
  <si>
    <t>Поле отбора по</t>
  </si>
  <si>
    <t>Месяц отчета</t>
  </si>
  <si>
    <t>Из них с дительностью более 2 дней</t>
  </si>
  <si>
    <t>Всего без искомого символа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</si>
</sst>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dd\ &quot;дней&quot;\ hh:mm:ss"/>
    <numFmt numFmtId="166" formatCode="yyyy/mm"/>
    <numFmt numFmtId="167" formatCode="[$-F419]yyyy\,\ 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22" fontId="0" fillId="0" borderId="0" xfId="0" applyNumberFormat="1"/>
    <xf numFmtId="9" fontId="0" fillId="0" borderId="0" xfId="1" applyFont="1"/>
    <xf numFmtId="0" fontId="2" fillId="0" borderId="0" xfId="0" applyFont="1"/>
    <xf numFmtId="0" fontId="0" fillId="0" borderId="0" xfId="0" applyFill="1"/>
    <xf numFmtId="0" fontId="4" fillId="3" borderId="0" xfId="2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quotePrefix="1"/>
    <xf numFmtId="0" fontId="0" fillId="5" borderId="0" xfId="0" applyFill="1"/>
    <xf numFmtId="0" fontId="4" fillId="4" borderId="0" xfId="3" applyFont="1"/>
  </cellXfs>
  <cellStyles count="4">
    <cellStyle name="Акцент4" xfId="2" builtinId="41"/>
    <cellStyle name="Акцент6" xfId="3" builtinId="49"/>
    <cellStyle name="Обычный" xfId="0" builtinId="0"/>
    <cellStyle name="Процентный" xfId="1" builtinId="5"/>
  </cellStyles>
  <dxfs count="2"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180975</xdr:rowOff>
    </xdr:from>
    <xdr:to>
      <xdr:col>13</xdr:col>
      <xdr:colOff>447675</xdr:colOff>
      <xdr:row>11</xdr:row>
      <xdr:rowOff>85725</xdr:rowOff>
    </xdr:to>
    <xdr:sp macro="" textlink="">
      <xdr:nvSpPr>
        <xdr:cNvPr id="2" name="TextBox 1"/>
        <xdr:cNvSpPr txBox="1"/>
      </xdr:nvSpPr>
      <xdr:spPr>
        <a:xfrm>
          <a:off x="6172200" y="180975"/>
          <a:ext cx="43910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Отобрать все те строки в которых заголовок содержит "ввв".</a:t>
          </a:r>
        </a:p>
        <a:p>
          <a:r>
            <a:rPr lang="ru-RU" sz="1100" strike="sngStrike"/>
            <a:t>Вычислить количество таких.</a:t>
          </a:r>
        </a:p>
        <a:p>
          <a:endParaRPr lang="ru-RU" sz="1100" strike="sngStrike"/>
        </a:p>
        <a:p>
          <a:r>
            <a:rPr lang="ru-RU" sz="1100" b="1" u="sng" strike="sngStrike"/>
            <a:t>Среди этих</a:t>
          </a:r>
          <a:r>
            <a:rPr lang="ru-RU" sz="1100" b="1" strike="sngStrike"/>
            <a:t> строк </a:t>
          </a:r>
          <a:r>
            <a:rPr lang="ru-RU" sz="1100" b="0" i="1" strike="sngStrike"/>
            <a:t>(найденных по требованию выше)</a:t>
          </a:r>
          <a:r>
            <a:rPr lang="ru-RU" sz="1100" b="1" strike="sngStrike"/>
            <a:t> вычилсить</a:t>
          </a:r>
          <a:r>
            <a:rPr lang="ru-RU" sz="1100" strike="sngStrike"/>
            <a:t>:</a:t>
          </a:r>
        </a:p>
        <a:p>
          <a:endParaRPr lang="ru-RU" sz="1100" strike="sngStrike"/>
        </a:p>
        <a:p>
          <a:r>
            <a:rPr lang="ru-RU" sz="1100" strike="sngStrike"/>
            <a:t>- количество строк, у которых в колонке </a:t>
          </a:r>
          <a:r>
            <a:rPr lang="en-US" sz="1100" strike="sngStrike"/>
            <a:t>B</a:t>
          </a:r>
          <a:r>
            <a:rPr lang="en-US" sz="1100" strike="sngStrike" baseline="0"/>
            <a:t> </a:t>
          </a:r>
          <a:r>
            <a:rPr lang="ru-RU" sz="1100" strike="sngStrike" baseline="0"/>
            <a:t>длительность более 2 часов.</a:t>
          </a:r>
        </a:p>
        <a:p>
          <a:r>
            <a:rPr lang="ru-RU" sz="1100" strike="sngStrike" baseline="0"/>
            <a:t>- </a:t>
          </a:r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строк, у которых </a:t>
          </a:r>
          <a:r>
            <a:rPr lang="ru-RU" sz="1100" strike="sngStrike" baseline="0"/>
            <a:t>в колонке С не пусто.</a:t>
          </a:r>
        </a:p>
        <a:p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количество строк, у которых в колонке </a:t>
          </a:r>
          <a:r>
            <a:rPr lang="en-US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значение равно "Ожидание"</a:t>
          </a:r>
          <a:endParaRPr lang="en-US" sz="1100" strike="sngStrike"/>
        </a:p>
      </xdr:txBody>
    </xdr:sp>
    <xdr:clientData/>
  </xdr:twoCellAnchor>
  <xdr:twoCellAnchor>
    <xdr:from>
      <xdr:col>6</xdr:col>
      <xdr:colOff>342900</xdr:colOff>
      <xdr:row>12</xdr:row>
      <xdr:rowOff>19050</xdr:rowOff>
    </xdr:from>
    <xdr:to>
      <xdr:col>12</xdr:col>
      <xdr:colOff>295275</xdr:colOff>
      <xdr:row>14</xdr:row>
      <xdr:rowOff>9525</xdr:rowOff>
    </xdr:to>
    <xdr:sp macro="" textlink="">
      <xdr:nvSpPr>
        <xdr:cNvPr id="3" name="TextBox 2"/>
        <xdr:cNvSpPr txBox="1"/>
      </xdr:nvSpPr>
      <xdr:spPr>
        <a:xfrm>
          <a:off x="7038975" y="2343150"/>
          <a:ext cx="360997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Имя</a:t>
          </a:r>
          <a:r>
            <a:rPr lang="ru-RU" sz="1100" strike="sngStrike" baseline="0"/>
            <a:t> листа для формул берется из выпадающего списка</a:t>
          </a:r>
          <a:endParaRPr lang="en-US" sz="1100" strike="sngStrike"/>
        </a:p>
      </xdr:txBody>
    </xdr:sp>
    <xdr:clientData/>
  </xdr:twoCellAnchor>
  <xdr:twoCellAnchor>
    <xdr:from>
      <xdr:col>6</xdr:col>
      <xdr:colOff>333375</xdr:colOff>
      <xdr:row>14</xdr:row>
      <xdr:rowOff>180975</xdr:rowOff>
    </xdr:from>
    <xdr:to>
      <xdr:col>12</xdr:col>
      <xdr:colOff>285750</xdr:colOff>
      <xdr:row>19</xdr:row>
      <xdr:rowOff>57150</xdr:rowOff>
    </xdr:to>
    <xdr:sp macro="" textlink="">
      <xdr:nvSpPr>
        <xdr:cNvPr id="4" name="TextBox 3"/>
        <xdr:cNvSpPr txBox="1"/>
      </xdr:nvSpPr>
      <xdr:spPr>
        <a:xfrm>
          <a:off x="7029450" y="2914650"/>
          <a:ext cx="36099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Красное - цифры посчитаны не верно (естественно</a:t>
          </a:r>
          <a:r>
            <a:rPr lang="ru-RU" sz="1100" baseline="0"/>
            <a:t> речь не о том что функции работают не так, а о том что результат не тот, который ожидается поставленной задачей</a:t>
          </a:r>
          <a:r>
            <a:rPr lang="ru-RU" sz="1100"/>
            <a:t>)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5"/>
  <sheetViews>
    <sheetView tabSelected="1" workbookViewId="0">
      <selection activeCell="B20" sqref="B20"/>
    </sheetView>
  </sheetViews>
  <sheetFormatPr defaultRowHeight="15" x14ac:dyDescent="0.25"/>
  <cols>
    <col min="1" max="1" width="35.5703125" bestFit="1" customWidth="1"/>
    <col min="2" max="2" width="14.42578125" customWidth="1"/>
    <col min="3" max="3" width="23" customWidth="1"/>
  </cols>
  <sheetData>
    <row r="4" spans="1:4" x14ac:dyDescent="0.25">
      <c r="B4" s="10">
        <v>41091</v>
      </c>
      <c r="C4" s="13"/>
      <c r="D4" s="11" t="str">
        <f>'2012.7'!A2:A13</f>
        <v>Проверить ввв актуальность</v>
      </c>
    </row>
    <row r="5" spans="1:4" x14ac:dyDescent="0.25">
      <c r="B5" s="8"/>
      <c r="D5" s="11"/>
    </row>
    <row r="6" spans="1:4" ht="15.75" x14ac:dyDescent="0.25">
      <c r="A6" s="7" t="s">
        <v>14</v>
      </c>
      <c r="B6" s="9">
        <f ca="1">SUMPRODUCT(--ISNUMBER(SEARCH(Справочник!$C$1,INDIRECT("'"&amp;TEXT($B$4,"ГГГ.М")&amp;"'!A2:A325"))))</f>
        <v>65</v>
      </c>
    </row>
    <row r="7" spans="1:4" ht="15.75" x14ac:dyDescent="0.25">
      <c r="A7" t="s">
        <v>15</v>
      </c>
      <c r="B7" s="9">
        <f ca="1">SUMPRODUCT(--ISNUMBER(SEARCH(Справочник!$C$1,INDIRECT("'"&amp;TEXT($B$4,"ГГГ.М")&amp;"'!A2:A325"))/(INDIRECT("'"&amp;TEXT($B$4,"ГГГ.М")&amp;"'!B2:B325")&gt;2/24)))</f>
        <v>47</v>
      </c>
    </row>
    <row r="8" spans="1:4" ht="15.75" x14ac:dyDescent="0.25">
      <c r="A8" t="s">
        <v>16</v>
      </c>
      <c r="B8" s="9">
        <f ca="1">SUMPRODUCT(--ISNUMBER(SEARCH(Справочник!$C$1,INDIRECT("'"&amp;TEXT($B$4,"ГГГ.М")&amp;"'!A2:A325"))/(INDIRECT("'"&amp;TEXT($B$4,"ГГГ.М")&amp;"'!C2:C325")&lt;&gt;"")))</f>
        <v>11</v>
      </c>
    </row>
    <row r="9" spans="1:4" ht="15.75" x14ac:dyDescent="0.25">
      <c r="A9" t="s">
        <v>17</v>
      </c>
      <c r="B9" s="9">
        <f ca="1">SUMPRODUCT(--ISNUMBER(SEARCH(Справочник!$C$1,INDIRECT("'"&amp;TEXT($B$4,"ГГГ.М")&amp;"'!A2:A325"))/(INDIRECT("'"&amp;TEXT($B$4,"ГГГ.М")&amp;"'!D2:D325")="Ожидание")))</f>
        <v>5</v>
      </c>
    </row>
    <row r="12" spans="1:4" ht="15.75" x14ac:dyDescent="0.25">
      <c r="A12" s="7" t="s">
        <v>21</v>
      </c>
      <c r="B12" s="15">
        <f ca="1">SUMPRODUCT(--ISERROR(SEARCH(Справочник!$C$1,INDIRECT("'"&amp;TEXT($B$4,"ГГГ.М")&amp;"'!A2:A325"))))</f>
        <v>259</v>
      </c>
    </row>
    <row r="13" spans="1:4" ht="15.75" x14ac:dyDescent="0.25">
      <c r="A13" s="14" t="s">
        <v>20</v>
      </c>
      <c r="B13" s="15">
        <f ca="1">SUMPRODUCT(--ISERROR(SEARCH(Справочник!$C$1,INDIRECT("'"&amp;TEXT($B$4,"ГГГ.М")&amp;"'!A2:A325"))/(INDIRECT("'"&amp;TEXT($B$4,"ГГГ.М")&amp;"'!B2:B325")&gt;2)))</f>
        <v>315</v>
      </c>
    </row>
    <row r="14" spans="1:4" ht="15.75" x14ac:dyDescent="0.25">
      <c r="A14" s="14" t="s">
        <v>16</v>
      </c>
      <c r="B14" s="15">
        <f ca="1">SUMPRODUCT(--ISERROR(SEARCH(Справочник!$C$1,INDIRECT("'"&amp;TEXT($B$4,"ГГГ.М")&amp;"'!A2:A325"))/(INDIRECT("'"&amp;TEXT($B$4,"ГГГ.М")&amp;"'!C2:C325")&lt;&gt;"")))</f>
        <v>313</v>
      </c>
    </row>
    <row r="15" spans="1:4" ht="15.75" x14ac:dyDescent="0.25">
      <c r="A15" s="14" t="s">
        <v>17</v>
      </c>
      <c r="B15" s="15">
        <f ca="1">SUMPRODUCT(--ISERROR(SEARCH(Справочник!$C$1,INDIRECT("'"&amp;TEXT($B$4,"ГГГ.М")&amp;"'!A2:A325"))/(INDIRECT("'"&amp;TEXT($B$4,"ГГГ.М")&amp;"'!D2:D325")="Ожидание")))</f>
        <v>319</v>
      </c>
    </row>
  </sheetData>
  <dataValidations count="1">
    <dataValidation type="list" allowBlank="1" showInputMessage="1" showErrorMessage="1" sqref="B4">
      <formula1>Период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workbookViewId="0">
      <selection activeCell="F1" sqref="F1:G5"/>
    </sheetView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A2" t="s">
        <v>8</v>
      </c>
      <c r="B2" s="3">
        <v>0</v>
      </c>
      <c r="D2" t="s">
        <v>2</v>
      </c>
    </row>
    <row r="3" spans="1:4" x14ac:dyDescent="0.25">
      <c r="A3" t="s">
        <v>9</v>
      </c>
      <c r="B3" s="3">
        <v>1.0995370321325582E-3</v>
      </c>
      <c r="D3" t="s">
        <v>2</v>
      </c>
    </row>
    <row r="4" spans="1:4" x14ac:dyDescent="0.25">
      <c r="A4" t="s">
        <v>10</v>
      </c>
      <c r="B4" s="3">
        <v>5.3472222207347486E-3</v>
      </c>
      <c r="D4" t="s">
        <v>2</v>
      </c>
    </row>
    <row r="5" spans="1:4" x14ac:dyDescent="0.25">
      <c r="A5" t="s">
        <v>11</v>
      </c>
      <c r="B5" s="3">
        <v>5.4745370362070389E-3</v>
      </c>
      <c r="D5" t="s">
        <v>2</v>
      </c>
    </row>
    <row r="6" spans="1:4" x14ac:dyDescent="0.25">
      <c r="A6" t="s">
        <v>12</v>
      </c>
      <c r="B6" s="3">
        <v>5.7407407439314384E-3</v>
      </c>
      <c r="D6" t="s">
        <v>2</v>
      </c>
    </row>
    <row r="7" spans="1:4" x14ac:dyDescent="0.25">
      <c r="A7" t="s">
        <v>8</v>
      </c>
      <c r="B7" s="3">
        <v>6.1111111111434857E-3</v>
      </c>
      <c r="D7" t="s">
        <v>2</v>
      </c>
    </row>
    <row r="8" spans="1:4" x14ac:dyDescent="0.25">
      <c r="A8" t="s">
        <v>9</v>
      </c>
      <c r="B8" s="3">
        <v>6.6319444449618459E-3</v>
      </c>
      <c r="D8" t="s">
        <v>2</v>
      </c>
    </row>
    <row r="9" spans="1:4" x14ac:dyDescent="0.25">
      <c r="A9" t="s">
        <v>10</v>
      </c>
      <c r="B9" s="3">
        <v>7.1874999994179234E-3</v>
      </c>
      <c r="D9" t="s">
        <v>2</v>
      </c>
    </row>
    <row r="10" spans="1:4" x14ac:dyDescent="0.25">
      <c r="A10" t="s">
        <v>11</v>
      </c>
      <c r="B10" s="3">
        <v>7.6967592588820244E-3</v>
      </c>
      <c r="D10" t="s">
        <v>2</v>
      </c>
    </row>
    <row r="11" spans="1:4" x14ac:dyDescent="0.25">
      <c r="A11" t="s">
        <v>12</v>
      </c>
      <c r="B11" s="3">
        <v>8.3796296312357854E-3</v>
      </c>
      <c r="D11" t="s">
        <v>2</v>
      </c>
    </row>
    <row r="12" spans="1:4" x14ac:dyDescent="0.25">
      <c r="A12" t="s">
        <v>8</v>
      </c>
      <c r="B12" s="3">
        <v>9.0277777781011537E-3</v>
      </c>
      <c r="D12" t="s">
        <v>2</v>
      </c>
    </row>
    <row r="13" spans="1:4" x14ac:dyDescent="0.25">
      <c r="A13" t="s">
        <v>9</v>
      </c>
      <c r="B13" s="3">
        <v>1.1307870372547824E-2</v>
      </c>
      <c r="D13" t="s">
        <v>2</v>
      </c>
    </row>
    <row r="14" spans="1:4" x14ac:dyDescent="0.25">
      <c r="A14" t="s">
        <v>10</v>
      </c>
      <c r="B14" s="3">
        <v>1.2210648150357883E-2</v>
      </c>
      <c r="D14" t="s">
        <v>2</v>
      </c>
    </row>
    <row r="15" spans="1:4" x14ac:dyDescent="0.25">
      <c r="A15" t="s">
        <v>11</v>
      </c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8.540509259182727E-2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1:4" x14ac:dyDescent="0.25">
      <c r="A289" t="s">
        <v>10</v>
      </c>
      <c r="B289" s="3">
        <v>2.9665856481466708</v>
      </c>
      <c r="C289" s="5">
        <v>41128.414837962962</v>
      </c>
      <c r="D289" t="s">
        <v>3</v>
      </c>
    </row>
    <row r="290" spans="1:4" x14ac:dyDescent="0.25">
      <c r="A290" t="s">
        <v>11</v>
      </c>
      <c r="B290" s="3">
        <v>2.6912731481497758</v>
      </c>
      <c r="C290" s="5">
        <v>41108.565289351849</v>
      </c>
      <c r="D290" t="s">
        <v>2</v>
      </c>
    </row>
    <row r="291" spans="1:4" x14ac:dyDescent="0.25">
      <c r="A291" t="s">
        <v>12</v>
      </c>
      <c r="B291" s="3">
        <v>2.7475347222207347</v>
      </c>
      <c r="C291" s="5">
        <v>41096.421817129631</v>
      </c>
      <c r="D291" t="s">
        <v>2</v>
      </c>
    </row>
    <row r="292" spans="1:4" x14ac:dyDescent="0.25">
      <c r="A292" t="s">
        <v>8</v>
      </c>
      <c r="B292" s="3">
        <v>2.7605902777795563</v>
      </c>
      <c r="C292" s="5">
        <v>41117.644872685189</v>
      </c>
      <c r="D292" t="s">
        <v>2</v>
      </c>
    </row>
    <row r="293" spans="1:4" x14ac:dyDescent="0.25">
      <c r="A293" t="s">
        <v>9</v>
      </c>
      <c r="B293" s="3">
        <v>3.2111574074078812</v>
      </c>
      <c r="C293" s="5">
        <v>41120.377534722225</v>
      </c>
      <c r="D293" t="s">
        <v>3</v>
      </c>
    </row>
    <row r="294" spans="1:4" x14ac:dyDescent="0.25">
      <c r="A294" t="s">
        <v>10</v>
      </c>
      <c r="B294" s="3">
        <v>3.2112500000002906</v>
      </c>
      <c r="C294" s="5">
        <v>41121.711446759262</v>
      </c>
      <c r="D294" t="s">
        <v>3</v>
      </c>
    </row>
    <row r="295" spans="1:4" x14ac:dyDescent="0.25">
      <c r="A295" t="s">
        <v>11</v>
      </c>
      <c r="B295" s="3">
        <v>2.8821643518555597</v>
      </c>
      <c r="C295" s="5">
        <v>41113.622372685182</v>
      </c>
      <c r="D295" t="s">
        <v>2</v>
      </c>
    </row>
    <row r="296" spans="1:4" x14ac:dyDescent="0.25">
      <c r="A296" t="s">
        <v>12</v>
      </c>
      <c r="B296" s="3">
        <v>2.8912152777750935</v>
      </c>
      <c r="C296" s="5">
        <v>41099.662106481483</v>
      </c>
      <c r="D296" t="s">
        <v>2</v>
      </c>
    </row>
    <row r="297" spans="1:4" x14ac:dyDescent="0.25">
      <c r="A297" t="s">
        <v>8</v>
      </c>
      <c r="B297" s="3">
        <v>2.9213657407381106</v>
      </c>
      <c r="C297" s="5">
        <v>41099.355219907404</v>
      </c>
      <c r="D297" t="s">
        <v>2</v>
      </c>
    </row>
    <row r="298" spans="1:4" x14ac:dyDescent="0.25">
      <c r="A298" t="s">
        <v>9</v>
      </c>
      <c r="B298" s="3">
        <v>3.2604398148178002</v>
      </c>
      <c r="C298" s="5">
        <v>41121.435069444444</v>
      </c>
      <c r="D298" t="s">
        <v>3</v>
      </c>
    </row>
    <row r="299" spans="1:4" x14ac:dyDescent="0.25">
      <c r="A299" t="s">
        <v>10</v>
      </c>
      <c r="B299" s="3">
        <v>3.1633101851839456</v>
      </c>
      <c r="C299" s="5">
        <v>41110.400509259256</v>
      </c>
      <c r="D299" t="s">
        <v>2</v>
      </c>
    </row>
    <row r="300" spans="1:4" x14ac:dyDescent="0.25">
      <c r="A300" t="s">
        <v>11</v>
      </c>
      <c r="B300" s="3">
        <v>3.5331597222223836</v>
      </c>
      <c r="C300" s="5">
        <v>41127.435358796298</v>
      </c>
      <c r="D300" t="s">
        <v>3</v>
      </c>
    </row>
    <row r="301" spans="1:4" x14ac:dyDescent="0.25">
      <c r="A301" t="s">
        <v>12</v>
      </c>
      <c r="B301" s="3">
        <v>3.5513657407403416</v>
      </c>
      <c r="C301" s="5">
        <v>41116.499444444446</v>
      </c>
      <c r="D301" t="s">
        <v>3</v>
      </c>
    </row>
    <row r="302" spans="1:4" x14ac:dyDescent="0.25">
      <c r="A302" t="s">
        <v>8</v>
      </c>
      <c r="B302" s="3">
        <v>3.6976736111076502</v>
      </c>
      <c r="C302" s="5">
        <v>41124.531319444446</v>
      </c>
      <c r="D302" t="s">
        <v>3</v>
      </c>
    </row>
    <row r="303" spans="1:4" x14ac:dyDescent="0.25">
      <c r="A303" t="s">
        <v>9</v>
      </c>
      <c r="B303" s="3">
        <v>3.8115624999967008</v>
      </c>
      <c r="C303" s="5">
        <v>41115.648240740738</v>
      </c>
      <c r="D303" t="s">
        <v>3</v>
      </c>
    </row>
    <row r="304" spans="1:4" x14ac:dyDescent="0.25">
      <c r="A304" t="s">
        <v>10</v>
      </c>
      <c r="B304" s="3">
        <v>3.917557870367697</v>
      </c>
      <c r="C304" s="5">
        <v>41124.520914351851</v>
      </c>
      <c r="D304" t="s">
        <v>3</v>
      </c>
    </row>
    <row r="305" spans="1:4" x14ac:dyDescent="0.25">
      <c r="A305" t="s">
        <v>11</v>
      </c>
      <c r="B305" s="3">
        <v>3.6590393518539104</v>
      </c>
      <c r="C305" s="5">
        <v>41109.720231481479</v>
      </c>
      <c r="D305" t="s">
        <v>2</v>
      </c>
    </row>
    <row r="306" spans="1:4" x14ac:dyDescent="0.25">
      <c r="A306" t="s">
        <v>12</v>
      </c>
      <c r="B306" s="3">
        <v>3.7933217592581059</v>
      </c>
      <c r="C306" s="5">
        <v>41102.564131944448</v>
      </c>
      <c r="D306" t="s">
        <v>2</v>
      </c>
    </row>
    <row r="307" spans="1:4" x14ac:dyDescent="0.25">
      <c r="A307" t="s">
        <v>8</v>
      </c>
      <c r="B307" s="3">
        <v>4.132384259256165</v>
      </c>
      <c r="D307" t="s">
        <v>4</v>
      </c>
    </row>
    <row r="308" spans="1:4" x14ac:dyDescent="0.25">
      <c r="A308" t="s">
        <v>9</v>
      </c>
      <c r="B308" s="3">
        <v>4.0527546296289065</v>
      </c>
      <c r="D308" t="s">
        <v>2</v>
      </c>
    </row>
    <row r="309" spans="1:4" x14ac:dyDescent="0.25">
      <c r="A309" t="s">
        <v>10</v>
      </c>
      <c r="B309" s="3">
        <v>4.4348958333357587</v>
      </c>
      <c r="C309" s="5">
        <v>41113.656423611108</v>
      </c>
      <c r="D309" t="s">
        <v>3</v>
      </c>
    </row>
    <row r="310" spans="1:4" x14ac:dyDescent="0.25">
      <c r="A310" t="s">
        <v>11</v>
      </c>
      <c r="B310" s="3">
        <v>4.5592476851864685</v>
      </c>
      <c r="C310" s="5">
        <v>41115.675497685188</v>
      </c>
      <c r="D310" t="s">
        <v>3</v>
      </c>
    </row>
    <row r="311" spans="1:4" x14ac:dyDescent="0.25">
      <c r="A311" t="s">
        <v>12</v>
      </c>
      <c r="B311" s="3">
        <v>4.757233796296835</v>
      </c>
      <c r="C311" s="5">
        <v>41122.606111111112</v>
      </c>
      <c r="D311" t="s">
        <v>3</v>
      </c>
    </row>
    <row r="312" spans="1:4" x14ac:dyDescent="0.25">
      <c r="A312" t="s">
        <v>8</v>
      </c>
      <c r="B312" s="3">
        <v>4.969398148149291</v>
      </c>
      <c r="D312" t="s">
        <v>5</v>
      </c>
    </row>
    <row r="313" spans="1:4" x14ac:dyDescent="0.25">
      <c r="A313" t="s">
        <v>9</v>
      </c>
      <c r="B313" s="3">
        <v>4.8305092592563597</v>
      </c>
      <c r="D313" t="s">
        <v>2</v>
      </c>
    </row>
    <row r="314" spans="1:4" x14ac:dyDescent="0.25">
      <c r="A314" t="s">
        <v>10</v>
      </c>
      <c r="B314" s="3">
        <v>5.0774074074070086</v>
      </c>
      <c r="C314" s="5">
        <v>41106.398159722223</v>
      </c>
      <c r="D314" t="s">
        <v>2</v>
      </c>
    </row>
    <row r="315" spans="1:4" x14ac:dyDescent="0.25">
      <c r="A315" t="s">
        <v>11</v>
      </c>
      <c r="B315" s="3">
        <v>5.268495370376816</v>
      </c>
      <c r="C315" s="5">
        <v>41115.387499999997</v>
      </c>
      <c r="D315" t="s">
        <v>2</v>
      </c>
    </row>
    <row r="316" spans="1:4" x14ac:dyDescent="0.25">
      <c r="A316" t="s">
        <v>12</v>
      </c>
      <c r="B316" s="3">
        <v>5.6246759259277805</v>
      </c>
      <c r="C316" s="5">
        <v>41113.349016203705</v>
      </c>
      <c r="D316" t="s">
        <v>3</v>
      </c>
    </row>
    <row r="317" spans="1:4" x14ac:dyDescent="0.25">
      <c r="A317" t="s">
        <v>8</v>
      </c>
      <c r="B317" s="3">
        <v>5.7878240740731899</v>
      </c>
      <c r="D317" t="s">
        <v>5</v>
      </c>
    </row>
    <row r="318" spans="1:4" x14ac:dyDescent="0.25">
      <c r="A318" t="s">
        <v>9</v>
      </c>
      <c r="B318" s="3">
        <v>5.5182754629665087</v>
      </c>
      <c r="C318" s="5">
        <v>41110.359710648147</v>
      </c>
      <c r="D318" t="s">
        <v>2</v>
      </c>
    </row>
    <row r="319" spans="1:4" x14ac:dyDescent="0.25">
      <c r="A319" t="s">
        <v>10</v>
      </c>
      <c r="B319" s="3">
        <v>5.9680555555557175</v>
      </c>
      <c r="C319" s="5">
        <v>41110.350972222222</v>
      </c>
      <c r="D319" t="s">
        <v>3</v>
      </c>
    </row>
    <row r="320" spans="1:4" x14ac:dyDescent="0.25">
      <c r="A320" t="s">
        <v>11</v>
      </c>
      <c r="B320" s="3">
        <v>5.7155439814814599</v>
      </c>
      <c r="D320" t="s">
        <v>2</v>
      </c>
    </row>
    <row r="321" spans="1:4" x14ac:dyDescent="0.25">
      <c r="A321" t="s">
        <v>12</v>
      </c>
      <c r="B321" s="3">
        <v>6.2742592592621804</v>
      </c>
      <c r="C321" s="5">
        <v>41110.652627314812</v>
      </c>
      <c r="D321" t="s">
        <v>3</v>
      </c>
    </row>
    <row r="322" spans="1:4" x14ac:dyDescent="0.25">
      <c r="A322" t="s">
        <v>8</v>
      </c>
      <c r="B322" s="3">
        <v>6.2765972222186974</v>
      </c>
      <c r="C322" s="5">
        <v>41110.687731481485</v>
      </c>
      <c r="D322" t="s">
        <v>3</v>
      </c>
    </row>
    <row r="323" spans="1:4" x14ac:dyDescent="0.25">
      <c r="A323" t="s">
        <v>9</v>
      </c>
      <c r="B323" s="3">
        <v>7.2136458333334303</v>
      </c>
      <c r="C323" s="5">
        <v>41107.432962962965</v>
      </c>
      <c r="D323" t="s">
        <v>3</v>
      </c>
    </row>
    <row r="324" spans="1:4" x14ac:dyDescent="0.25">
      <c r="A324" t="s">
        <v>10</v>
      </c>
      <c r="B324" s="3">
        <v>7.2051620370402816</v>
      </c>
      <c r="D324" t="s">
        <v>2</v>
      </c>
    </row>
    <row r="325" spans="1:4" x14ac:dyDescent="0.25">
      <c r="A325" t="s">
        <v>11</v>
      </c>
      <c r="B325" s="3">
        <v>8.8020833333309074</v>
      </c>
      <c r="C325" s="5">
        <v>41092.668668981481</v>
      </c>
      <c r="D325" t="s">
        <v>2</v>
      </c>
    </row>
    <row r="334" spans="1:4" x14ac:dyDescent="0.25">
      <c r="D334" s="6"/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B15CD5E-DAB5-4467-B57B-F9FE5B7CB8CE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workbookViewId="0"/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B2" s="3">
        <v>0</v>
      </c>
      <c r="D2" t="s">
        <v>2</v>
      </c>
    </row>
    <row r="3" spans="1:4" x14ac:dyDescent="0.25">
      <c r="B3" s="3">
        <v>1.0995370321325582E-3</v>
      </c>
      <c r="D3" t="s">
        <v>2</v>
      </c>
    </row>
    <row r="4" spans="1:4" x14ac:dyDescent="0.25">
      <c r="B4" s="3">
        <v>5.3472222207347486E-3</v>
      </c>
      <c r="D4" t="s">
        <v>2</v>
      </c>
    </row>
    <row r="5" spans="1:4" x14ac:dyDescent="0.25">
      <c r="B5" s="3">
        <v>5.4745370362070389E-3</v>
      </c>
      <c r="D5" t="s">
        <v>2</v>
      </c>
    </row>
    <row r="6" spans="1:4" x14ac:dyDescent="0.25">
      <c r="B6" s="3">
        <v>5.7407407439314384E-3</v>
      </c>
      <c r="D6" t="s">
        <v>2</v>
      </c>
    </row>
    <row r="7" spans="1:4" x14ac:dyDescent="0.25">
      <c r="B7" s="3">
        <v>6.1111111111434857E-3</v>
      </c>
      <c r="D7" t="s">
        <v>2</v>
      </c>
    </row>
    <row r="8" spans="1:4" x14ac:dyDescent="0.25">
      <c r="B8" s="3">
        <v>6.6319444449618459E-3</v>
      </c>
      <c r="D8" t="s">
        <v>2</v>
      </c>
    </row>
    <row r="9" spans="1:4" x14ac:dyDescent="0.25">
      <c r="B9" s="3">
        <v>7.1874999994179234E-3</v>
      </c>
      <c r="D9" t="s">
        <v>2</v>
      </c>
    </row>
    <row r="10" spans="1:4" x14ac:dyDescent="0.25">
      <c r="B10" s="3">
        <v>7.6967592588820244E-3</v>
      </c>
      <c r="D10" t="s">
        <v>2</v>
      </c>
    </row>
    <row r="11" spans="1:4" x14ac:dyDescent="0.25">
      <c r="B11" s="3">
        <v>8.3796296312357854E-3</v>
      </c>
      <c r="D11" t="s">
        <v>2</v>
      </c>
    </row>
    <row r="12" spans="1:4" x14ac:dyDescent="0.25">
      <c r="B12" s="3">
        <v>9.0277777781011537E-3</v>
      </c>
      <c r="D12" t="s">
        <v>2</v>
      </c>
    </row>
    <row r="13" spans="1:4" x14ac:dyDescent="0.25">
      <c r="B13" s="3">
        <v>1.1307870372547824E-2</v>
      </c>
      <c r="D13" t="s">
        <v>2</v>
      </c>
    </row>
    <row r="14" spans="1:4" x14ac:dyDescent="0.25">
      <c r="B14" s="3">
        <v>1.2210648150357883E-2</v>
      </c>
      <c r="D14" t="s">
        <v>2</v>
      </c>
    </row>
    <row r="15" spans="1:4" x14ac:dyDescent="0.25"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8.540509259182727E-2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2:4" x14ac:dyDescent="0.25">
      <c r="B289" s="3">
        <v>2.9665856481466708</v>
      </c>
      <c r="C289" s="5">
        <v>41128.414837962962</v>
      </c>
      <c r="D289" t="s">
        <v>3</v>
      </c>
    </row>
    <row r="290" spans="2:4" x14ac:dyDescent="0.25">
      <c r="B290" s="3">
        <v>2.6912731481497758</v>
      </c>
      <c r="C290" s="5">
        <v>41108.565289351849</v>
      </c>
      <c r="D290" t="s">
        <v>2</v>
      </c>
    </row>
    <row r="291" spans="2:4" x14ac:dyDescent="0.25">
      <c r="B291" s="3">
        <v>2.7475347222207347</v>
      </c>
      <c r="C291" s="5">
        <v>41096.421817129631</v>
      </c>
      <c r="D291" t="s">
        <v>2</v>
      </c>
    </row>
    <row r="292" spans="2:4" x14ac:dyDescent="0.25">
      <c r="B292" s="3">
        <v>2.7605902777795563</v>
      </c>
      <c r="C292" s="5">
        <v>41117.644872685189</v>
      </c>
      <c r="D292" t="s">
        <v>2</v>
      </c>
    </row>
    <row r="293" spans="2:4" x14ac:dyDescent="0.25">
      <c r="B293" s="3">
        <v>3.2111574074078812</v>
      </c>
      <c r="C293" s="5">
        <v>41120.377534722225</v>
      </c>
      <c r="D293" t="s">
        <v>3</v>
      </c>
    </row>
    <row r="294" spans="2:4" x14ac:dyDescent="0.25">
      <c r="B294" s="3">
        <v>3.2112500000002906</v>
      </c>
      <c r="C294" s="5">
        <v>41121.711446759262</v>
      </c>
      <c r="D294" t="s">
        <v>3</v>
      </c>
    </row>
    <row r="295" spans="2:4" x14ac:dyDescent="0.25">
      <c r="B295" s="3">
        <v>2.8821643518555597</v>
      </c>
      <c r="C295" s="5">
        <v>41113.622372685182</v>
      </c>
      <c r="D295" t="s">
        <v>2</v>
      </c>
    </row>
    <row r="296" spans="2:4" x14ac:dyDescent="0.25">
      <c r="B296" s="3">
        <v>2.8912152777750935</v>
      </c>
      <c r="C296" s="5">
        <v>41099.662106481483</v>
      </c>
      <c r="D296" t="s">
        <v>2</v>
      </c>
    </row>
    <row r="297" spans="2:4" x14ac:dyDescent="0.25">
      <c r="B297" s="3">
        <v>2.9213657407381106</v>
      </c>
      <c r="C297" s="5">
        <v>41099.355219907404</v>
      </c>
      <c r="D297" t="s">
        <v>2</v>
      </c>
    </row>
    <row r="298" spans="2:4" x14ac:dyDescent="0.25">
      <c r="B298" s="3">
        <v>3.2604398148178002</v>
      </c>
      <c r="C298" s="5">
        <v>41121.435069444444</v>
      </c>
      <c r="D298" t="s">
        <v>3</v>
      </c>
    </row>
    <row r="299" spans="2:4" x14ac:dyDescent="0.25">
      <c r="B299" s="3">
        <v>3.1633101851839456</v>
      </c>
      <c r="C299" s="5">
        <v>41110.400509259256</v>
      </c>
      <c r="D299" t="s">
        <v>2</v>
      </c>
    </row>
    <row r="300" spans="2:4" x14ac:dyDescent="0.25">
      <c r="B300" s="3">
        <v>3.5331597222223836</v>
      </c>
      <c r="C300" s="5">
        <v>41127.435358796298</v>
      </c>
      <c r="D300" t="s">
        <v>3</v>
      </c>
    </row>
    <row r="301" spans="2:4" x14ac:dyDescent="0.25">
      <c r="B301" s="3">
        <v>3.5513657407403416</v>
      </c>
      <c r="C301" s="5">
        <v>41116.499444444446</v>
      </c>
      <c r="D301" t="s">
        <v>3</v>
      </c>
    </row>
    <row r="302" spans="2:4" x14ac:dyDescent="0.25">
      <c r="B302" s="3">
        <v>3.6976736111076502</v>
      </c>
      <c r="C302" s="5">
        <v>41124.531319444446</v>
      </c>
      <c r="D302" t="s">
        <v>3</v>
      </c>
    </row>
    <row r="303" spans="2:4" x14ac:dyDescent="0.25">
      <c r="B303" s="3">
        <v>3.8115624999967008</v>
      </c>
      <c r="C303" s="5">
        <v>41115.648240740738</v>
      </c>
      <c r="D303" t="s">
        <v>3</v>
      </c>
    </row>
    <row r="304" spans="2:4" x14ac:dyDescent="0.25">
      <c r="B304" s="3">
        <v>3.917557870367697</v>
      </c>
      <c r="C304" s="5">
        <v>41124.520914351851</v>
      </c>
      <c r="D304" t="s">
        <v>3</v>
      </c>
    </row>
    <row r="305" spans="2:4" x14ac:dyDescent="0.25">
      <c r="B305" s="3">
        <v>3.6590393518539104</v>
      </c>
      <c r="C305" s="5">
        <v>41109.720231481479</v>
      </c>
      <c r="D305" t="s">
        <v>2</v>
      </c>
    </row>
    <row r="306" spans="2:4" x14ac:dyDescent="0.25">
      <c r="B306" s="3">
        <v>3.7933217592581059</v>
      </c>
      <c r="C306" s="5">
        <v>41102.564131944448</v>
      </c>
      <c r="D306" t="s">
        <v>2</v>
      </c>
    </row>
    <row r="307" spans="2:4" x14ac:dyDescent="0.25">
      <c r="B307" s="3">
        <v>4.132384259256165</v>
      </c>
      <c r="D307" t="s">
        <v>4</v>
      </c>
    </row>
    <row r="308" spans="2:4" x14ac:dyDescent="0.25">
      <c r="B308" s="3">
        <v>4.0527546296289065</v>
      </c>
      <c r="D308" t="s">
        <v>2</v>
      </c>
    </row>
    <row r="309" spans="2:4" x14ac:dyDescent="0.25">
      <c r="B309" s="3">
        <v>4.4348958333357587</v>
      </c>
      <c r="C309" s="5">
        <v>41113.656423611108</v>
      </c>
      <c r="D309" t="s">
        <v>3</v>
      </c>
    </row>
    <row r="310" spans="2:4" x14ac:dyDescent="0.25">
      <c r="B310" s="3">
        <v>4.5592476851864685</v>
      </c>
      <c r="C310" s="5">
        <v>41115.675497685188</v>
      </c>
      <c r="D310" t="s">
        <v>3</v>
      </c>
    </row>
    <row r="311" spans="2:4" x14ac:dyDescent="0.25">
      <c r="B311" s="3">
        <v>4.757233796296835</v>
      </c>
      <c r="C311" s="5">
        <v>41122.606111111112</v>
      </c>
      <c r="D311" t="s">
        <v>3</v>
      </c>
    </row>
    <row r="312" spans="2:4" x14ac:dyDescent="0.25">
      <c r="B312" s="3">
        <v>4.969398148149291</v>
      </c>
      <c r="D312" t="s">
        <v>5</v>
      </c>
    </row>
    <row r="313" spans="2:4" x14ac:dyDescent="0.25">
      <c r="B313" s="3">
        <v>4.8305092592563597</v>
      </c>
      <c r="D313" t="s">
        <v>2</v>
      </c>
    </row>
    <row r="314" spans="2:4" x14ac:dyDescent="0.25">
      <c r="B314" s="3">
        <v>5.0774074074070086</v>
      </c>
      <c r="C314" s="5">
        <v>41106.398159722223</v>
      </c>
      <c r="D314" t="s">
        <v>2</v>
      </c>
    </row>
    <row r="315" spans="2:4" x14ac:dyDescent="0.25">
      <c r="B315" s="3">
        <v>5.268495370376816</v>
      </c>
      <c r="C315" s="5">
        <v>41115.387499999997</v>
      </c>
      <c r="D315" t="s">
        <v>2</v>
      </c>
    </row>
    <row r="316" spans="2:4" x14ac:dyDescent="0.25">
      <c r="B316" s="3">
        <v>5.6246759259277805</v>
      </c>
      <c r="C316" s="5">
        <v>41113.349016203705</v>
      </c>
      <c r="D316" t="s">
        <v>3</v>
      </c>
    </row>
    <row r="317" spans="2:4" x14ac:dyDescent="0.25">
      <c r="B317" s="3">
        <v>5.7878240740731899</v>
      </c>
      <c r="D317" t="s">
        <v>5</v>
      </c>
    </row>
    <row r="318" spans="2:4" x14ac:dyDescent="0.25">
      <c r="B318" s="3">
        <v>5.5182754629665087</v>
      </c>
      <c r="C318" s="5">
        <v>41110.359710648147</v>
      </c>
      <c r="D318" t="s">
        <v>2</v>
      </c>
    </row>
    <row r="319" spans="2:4" x14ac:dyDescent="0.25">
      <c r="B319" s="3">
        <v>5.9680555555557175</v>
      </c>
      <c r="C319" s="5">
        <v>41110.350972222222</v>
      </c>
      <c r="D319" t="s">
        <v>3</v>
      </c>
    </row>
    <row r="320" spans="2:4" x14ac:dyDescent="0.25">
      <c r="B320" s="3">
        <v>5.7155439814814599</v>
      </c>
      <c r="D320" t="s">
        <v>2</v>
      </c>
    </row>
    <row r="321" spans="2:4" x14ac:dyDescent="0.25">
      <c r="B321" s="3">
        <v>6.2742592592621804</v>
      </c>
      <c r="C321" s="5">
        <v>41110.652627314812</v>
      </c>
      <c r="D321" t="s">
        <v>3</v>
      </c>
    </row>
    <row r="322" spans="2:4" x14ac:dyDescent="0.25">
      <c r="B322" s="3">
        <v>6.2765972222186974</v>
      </c>
      <c r="C322" s="5">
        <v>41110.687731481485</v>
      </c>
      <c r="D322" t="s">
        <v>3</v>
      </c>
    </row>
    <row r="323" spans="2:4" x14ac:dyDescent="0.25">
      <c r="B323" s="3">
        <v>7.2136458333334303</v>
      </c>
      <c r="C323" s="5">
        <v>41107.432962962965</v>
      </c>
      <c r="D323" t="s">
        <v>3</v>
      </c>
    </row>
    <row r="324" spans="2:4" x14ac:dyDescent="0.25">
      <c r="B324" s="3">
        <v>7.2051620370402816</v>
      </c>
      <c r="D324" t="s">
        <v>2</v>
      </c>
    </row>
    <row r="325" spans="2:4" x14ac:dyDescent="0.25">
      <c r="B325" s="3">
        <v>8.8020833333309074</v>
      </c>
      <c r="C325" s="5">
        <v>41092.668668981481</v>
      </c>
      <c r="D325" t="s">
        <v>2</v>
      </c>
    </row>
    <row r="334" spans="2:4" x14ac:dyDescent="0.25">
      <c r="D334" s="6"/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E9BDB1-5FE2-4451-A4E4-728387C06D29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" sqref="E2"/>
    </sheetView>
  </sheetViews>
  <sheetFormatPr defaultRowHeight="15" x14ac:dyDescent="0.25"/>
  <cols>
    <col min="1" max="1" width="15.42578125" bestFit="1" customWidth="1"/>
    <col min="5" max="5" width="14.42578125" style="10" bestFit="1" customWidth="1"/>
  </cols>
  <sheetData>
    <row r="1" spans="1:5" x14ac:dyDescent="0.25">
      <c r="A1" t="s">
        <v>18</v>
      </c>
      <c r="C1" t="s">
        <v>13</v>
      </c>
      <c r="E1" s="10" t="s">
        <v>19</v>
      </c>
    </row>
    <row r="2" spans="1:5" x14ac:dyDescent="0.25">
      <c r="E2" s="12">
        <v>41091</v>
      </c>
    </row>
    <row r="3" spans="1:5" x14ac:dyDescent="0.25">
      <c r="E3" s="12">
        <v>41122</v>
      </c>
    </row>
    <row r="4" spans="1:5" x14ac:dyDescent="0.25">
      <c r="E4" s="12">
        <v>41153</v>
      </c>
    </row>
    <row r="5" spans="1:5" x14ac:dyDescent="0.25">
      <c r="E5" s="12">
        <v>41183</v>
      </c>
    </row>
    <row r="6" spans="1:5" x14ac:dyDescent="0.25">
      <c r="E6" s="12">
        <v>41214</v>
      </c>
    </row>
    <row r="7" spans="1:5" x14ac:dyDescent="0.25">
      <c r="E7" s="12">
        <v>41244</v>
      </c>
    </row>
    <row r="8" spans="1:5" x14ac:dyDescent="0.25">
      <c r="E8" s="12">
        <v>41275</v>
      </c>
    </row>
    <row r="9" spans="1:5" x14ac:dyDescent="0.25">
      <c r="E9" s="12">
        <v>41306</v>
      </c>
    </row>
    <row r="10" spans="1:5" x14ac:dyDescent="0.25">
      <c r="E10" s="12">
        <v>41334</v>
      </c>
    </row>
    <row r="11" spans="1:5" x14ac:dyDescent="0.25">
      <c r="E11" s="12">
        <v>41365</v>
      </c>
    </row>
    <row r="12" spans="1:5" x14ac:dyDescent="0.25">
      <c r="E12" s="12">
        <v>41395</v>
      </c>
    </row>
    <row r="13" spans="1:5" x14ac:dyDescent="0.25">
      <c r="E13" s="12">
        <v>41426</v>
      </c>
    </row>
    <row r="14" spans="1:5" x14ac:dyDescent="0.25">
      <c r="E14" s="12">
        <v>41456</v>
      </c>
    </row>
    <row r="15" spans="1:5" x14ac:dyDescent="0.25">
      <c r="E15" s="12">
        <v>41487</v>
      </c>
    </row>
    <row r="16" spans="1:5" x14ac:dyDescent="0.25">
      <c r="E16" s="12">
        <v>41518</v>
      </c>
    </row>
    <row r="17" spans="5:5" x14ac:dyDescent="0.25">
      <c r="E17" s="12">
        <v>41548</v>
      </c>
    </row>
    <row r="18" spans="5:5" x14ac:dyDescent="0.25">
      <c r="E18" s="12">
        <v>41579</v>
      </c>
    </row>
    <row r="19" spans="5:5" x14ac:dyDescent="0.25">
      <c r="E19" s="12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ИТОГ</vt:lpstr>
      <vt:lpstr>2012.7</vt:lpstr>
      <vt:lpstr>2012.08</vt:lpstr>
      <vt:lpstr>2012.9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2012-08-10T07:04:57Z</dcterms:created>
  <dcterms:modified xsi:type="dcterms:W3CDTF">2012-08-10T12:22:08Z</dcterms:modified>
</cp:coreProperties>
</file>