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05" windowWidth="18915" windowHeight="11535"/>
  </bookViews>
  <sheets>
    <sheet name="до" sheetId="2" r:id="rId1"/>
    <sheet name="после" sheetId="1" r:id="rId2"/>
  </sheets>
  <definedNames>
    <definedName name="_xlnm._FilterDatabase" localSheetId="0" hidden="1">до!$A$5:$E$97</definedName>
    <definedName name="_xlnm._FilterDatabase" localSheetId="1" hidden="1">после!$A$1:$D$92</definedName>
  </definedNames>
  <calcPr calcId="125725"/>
</workbook>
</file>

<file path=xl/calcChain.xml><?xml version="1.0" encoding="utf-8"?>
<calcChain xmlns="http://schemas.openxmlformats.org/spreadsheetml/2006/main">
  <c r="E1" i="1"/>
  <c r="F3" i="2" l="1"/>
  <c r="C3" i="1"/>
  <c r="D3"/>
  <c r="E3" s="1"/>
  <c r="C4"/>
  <c r="D4"/>
  <c r="E4" s="1"/>
  <c r="C5"/>
  <c r="D5"/>
  <c r="E5" s="1"/>
  <c r="C6"/>
  <c r="D6"/>
  <c r="E6" s="1"/>
  <c r="C7"/>
  <c r="D7"/>
  <c r="E7" s="1"/>
  <c r="C8"/>
  <c r="D8"/>
  <c r="E8" s="1"/>
  <c r="C9"/>
  <c r="D9"/>
  <c r="E9" s="1"/>
  <c r="C10"/>
  <c r="D10"/>
  <c r="E10" s="1"/>
  <c r="C11"/>
  <c r="D11"/>
  <c r="E11" s="1"/>
  <c r="C12"/>
  <c r="D12"/>
  <c r="E12" s="1"/>
  <c r="C13"/>
  <c r="D13"/>
  <c r="E13" s="1"/>
  <c r="C14"/>
  <c r="D14"/>
  <c r="E14" s="1"/>
  <c r="C15"/>
  <c r="D15"/>
  <c r="E15" s="1"/>
  <c r="C16"/>
  <c r="D16"/>
  <c r="E16" s="1"/>
  <c r="C17"/>
  <c r="D17"/>
  <c r="E17" s="1"/>
  <c r="C18"/>
  <c r="D18"/>
  <c r="E18" s="1"/>
  <c r="C19"/>
  <c r="D19"/>
  <c r="E19" s="1"/>
  <c r="C20"/>
  <c r="D20"/>
  <c r="E20" s="1"/>
  <c r="C21"/>
  <c r="D21"/>
  <c r="E21" s="1"/>
  <c r="C22"/>
  <c r="D22"/>
  <c r="E22" s="1"/>
  <c r="C23"/>
  <c r="D23"/>
  <c r="E23" s="1"/>
  <c r="C24"/>
  <c r="D24"/>
  <c r="E24" s="1"/>
  <c r="C25"/>
  <c r="D25"/>
  <c r="E25" s="1"/>
  <c r="C26"/>
  <c r="D26"/>
  <c r="E26" s="1"/>
  <c r="C27"/>
  <c r="D27"/>
  <c r="E27" s="1"/>
  <c r="C28"/>
  <c r="D28"/>
  <c r="E28" s="1"/>
  <c r="C29"/>
  <c r="D29"/>
  <c r="E29" s="1"/>
  <c r="C30"/>
  <c r="D30"/>
  <c r="E30" s="1"/>
  <c r="C31"/>
  <c r="D31"/>
  <c r="E31" s="1"/>
  <c r="C32"/>
  <c r="D32"/>
  <c r="E32" s="1"/>
  <c r="C33"/>
  <c r="D33"/>
  <c r="E33" s="1"/>
  <c r="C34"/>
  <c r="D34"/>
  <c r="E34" s="1"/>
  <c r="C35"/>
  <c r="D35"/>
  <c r="E35" s="1"/>
  <c r="C36"/>
  <c r="D36"/>
  <c r="E36" s="1"/>
  <c r="C37"/>
  <c r="D37"/>
  <c r="E37" s="1"/>
  <c r="C38"/>
  <c r="D38"/>
  <c r="E38" s="1"/>
  <c r="C39"/>
  <c r="D39"/>
  <c r="E39" s="1"/>
  <c r="C40"/>
  <c r="D40"/>
  <c r="E40" s="1"/>
  <c r="C41"/>
  <c r="D41"/>
  <c r="E41" s="1"/>
  <c r="C42"/>
  <c r="D42"/>
  <c r="E42" s="1"/>
  <c r="C43"/>
  <c r="D43"/>
  <c r="E43" s="1"/>
  <c r="C44"/>
  <c r="D44"/>
  <c r="E44" s="1"/>
  <c r="C45"/>
  <c r="D45"/>
  <c r="E45" s="1"/>
  <c r="C46"/>
  <c r="D46"/>
  <c r="E46" s="1"/>
  <c r="C47"/>
  <c r="D47"/>
  <c r="E47" s="1"/>
  <c r="C48"/>
  <c r="D48"/>
  <c r="E48" s="1"/>
  <c r="C49"/>
  <c r="D49"/>
  <c r="E49" s="1"/>
  <c r="C50"/>
  <c r="D50"/>
  <c r="E50" s="1"/>
  <c r="C51"/>
  <c r="D51"/>
  <c r="E51" s="1"/>
  <c r="C52"/>
  <c r="D52"/>
  <c r="E52" s="1"/>
  <c r="C53"/>
  <c r="D53"/>
  <c r="E53" s="1"/>
  <c r="C54"/>
  <c r="D54"/>
  <c r="E54" s="1"/>
  <c r="C55"/>
  <c r="D55"/>
  <c r="E55" s="1"/>
  <c r="C56"/>
  <c r="D56"/>
  <c r="E56" s="1"/>
  <c r="C57"/>
  <c r="D57"/>
  <c r="E57" s="1"/>
  <c r="C58"/>
  <c r="D58"/>
  <c r="E58" s="1"/>
  <c r="C59"/>
  <c r="D59"/>
  <c r="E59" s="1"/>
  <c r="C60"/>
  <c r="D60"/>
  <c r="E60" s="1"/>
  <c r="C61"/>
  <c r="D61"/>
  <c r="E61" s="1"/>
  <c r="C62"/>
  <c r="D62"/>
  <c r="E62" s="1"/>
  <c r="C63"/>
  <c r="D63"/>
  <c r="E63" s="1"/>
  <c r="C64"/>
  <c r="D64"/>
  <c r="E64" s="1"/>
  <c r="C65"/>
  <c r="D65"/>
  <c r="E65" s="1"/>
  <c r="C66"/>
  <c r="D66"/>
  <c r="E66" s="1"/>
  <c r="C67"/>
  <c r="D67"/>
  <c r="E67" s="1"/>
  <c r="C68"/>
  <c r="D68"/>
  <c r="E68" s="1"/>
  <c r="C69"/>
  <c r="D69"/>
  <c r="E69" s="1"/>
  <c r="C70"/>
  <c r="D70"/>
  <c r="E70" s="1"/>
  <c r="C71"/>
  <c r="D71"/>
  <c r="E71" s="1"/>
  <c r="C72"/>
  <c r="D72"/>
  <c r="E72" s="1"/>
  <c r="C73"/>
  <c r="D73"/>
  <c r="E73" s="1"/>
  <c r="C74"/>
  <c r="D74"/>
  <c r="E74" s="1"/>
  <c r="C75"/>
  <c r="D75"/>
  <c r="E75" s="1"/>
  <c r="C76"/>
  <c r="D76"/>
  <c r="E76" s="1"/>
  <c r="C77"/>
  <c r="D77"/>
  <c r="E77" s="1"/>
  <c r="C78"/>
  <c r="D78"/>
  <c r="E78" s="1"/>
  <c r="C79"/>
  <c r="D79"/>
  <c r="E79" s="1"/>
  <c r="C80"/>
  <c r="D80"/>
  <c r="E80" s="1"/>
  <c r="C81"/>
  <c r="D81"/>
  <c r="E81" s="1"/>
  <c r="C82"/>
  <c r="D82"/>
  <c r="E82" s="1"/>
  <c r="C83"/>
  <c r="D83"/>
  <c r="E83" s="1"/>
  <c r="C84"/>
  <c r="D84"/>
  <c r="E84" s="1"/>
  <c r="C85"/>
  <c r="D85"/>
  <c r="E85" s="1"/>
  <c r="C86"/>
  <c r="D86"/>
  <c r="E86" s="1"/>
  <c r="C87"/>
  <c r="D87"/>
  <c r="E87" s="1"/>
  <c r="C88"/>
  <c r="D88"/>
  <c r="E88" s="1"/>
  <c r="C89"/>
  <c r="D89"/>
  <c r="E89" s="1"/>
  <c r="C90"/>
  <c r="D90"/>
  <c r="E90" s="1"/>
  <c r="C91"/>
  <c r="D91"/>
  <c r="E91" s="1"/>
  <c r="C92"/>
  <c r="D92"/>
  <c r="E92" s="1"/>
  <c r="D2"/>
  <c r="E2" s="1"/>
  <c r="C2"/>
  <c r="F1"/>
  <c r="A7" i="2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</calcChain>
</file>

<file path=xl/sharedStrings.xml><?xml version="1.0" encoding="utf-8"?>
<sst xmlns="http://schemas.openxmlformats.org/spreadsheetml/2006/main" count="560" uniqueCount="246">
  <si>
    <t>Город</t>
  </si>
  <si>
    <t>Издание</t>
  </si>
  <si>
    <t>Дата публикации</t>
  </si>
  <si>
    <t>Дедлайн по сдаче макета</t>
  </si>
  <si>
    <t>Астрахань</t>
  </si>
  <si>
    <t>Астраханские ведомости</t>
  </si>
  <si>
    <t>Архангельск</t>
  </si>
  <si>
    <t>Бизнес класс</t>
  </si>
  <si>
    <t>Барнаул</t>
  </si>
  <si>
    <t>АиФ</t>
  </si>
  <si>
    <t>Белгород</t>
  </si>
  <si>
    <t>Владивосток</t>
  </si>
  <si>
    <t>Золотой рог</t>
  </si>
  <si>
    <t>Волгоград</t>
  </si>
  <si>
    <t>Екатеринбург</t>
  </si>
  <si>
    <t>Коммерсант</t>
  </si>
  <si>
    <t>Ижевск</t>
  </si>
  <si>
    <t>Деловая репутация</t>
  </si>
  <si>
    <t>Казань</t>
  </si>
  <si>
    <t>Татарстан</t>
  </si>
  <si>
    <t>Калининград</t>
  </si>
  <si>
    <t>Presston's</t>
  </si>
  <si>
    <t>Киров</t>
  </si>
  <si>
    <t>Бизнес новости</t>
  </si>
  <si>
    <t>Кострома</t>
  </si>
  <si>
    <t>Средний класс</t>
  </si>
  <si>
    <t>Краснодар</t>
  </si>
  <si>
    <t>Деловая газета Юг</t>
  </si>
  <si>
    <t>Курган</t>
  </si>
  <si>
    <t>Меридиан</t>
  </si>
  <si>
    <t>Курган и курганцы</t>
  </si>
  <si>
    <t>Курск</t>
  </si>
  <si>
    <t>Липецк</t>
  </si>
  <si>
    <t>Магадан</t>
  </si>
  <si>
    <t>Магаданский экспресс</t>
  </si>
  <si>
    <t>Магнитогорск</t>
  </si>
  <si>
    <t>Магнитогорский рабочий</t>
  </si>
  <si>
    <t>Набережные Челны</t>
  </si>
  <si>
    <t>Челнинские известия</t>
  </si>
  <si>
    <t>Вечерние Челны</t>
  </si>
  <si>
    <t>Нижний Новгород</t>
  </si>
  <si>
    <t>Нижний Тагил</t>
  </si>
  <si>
    <t>Новосибирск</t>
  </si>
  <si>
    <t>Континент Сибирь</t>
  </si>
  <si>
    <t>Омск</t>
  </si>
  <si>
    <t>Бизнес курс</t>
  </si>
  <si>
    <t>Орел</t>
  </si>
  <si>
    <t>Оренбург</t>
  </si>
  <si>
    <t>Пенза</t>
  </si>
  <si>
    <t>Улица Московская</t>
  </si>
  <si>
    <t>Пермь</t>
  </si>
  <si>
    <t>Ростов-на-Дону</t>
  </si>
  <si>
    <t>Рязань</t>
  </si>
  <si>
    <t>Совет директоров</t>
  </si>
  <si>
    <t>Самара</t>
  </si>
  <si>
    <t>Самарское обозрение</t>
  </si>
  <si>
    <t>Санкт-Петербург</t>
  </si>
  <si>
    <t>№</t>
  </si>
  <si>
    <t>Регион размещения</t>
  </si>
  <si>
    <t>Дата выхода</t>
  </si>
  <si>
    <t>Дата сдачи макета</t>
  </si>
  <si>
    <t>Chief Time</t>
  </si>
  <si>
    <t>05.03.2016</t>
  </si>
  <si>
    <t>15.02.2016</t>
  </si>
  <si>
    <t>22.01.2016 29.01.2016 05.02.2016 12.02.2016 19.02.2016 26.02.2016 11.03.2016 18.03.2016 25.03.2016 01.04.2016 08.04.2016 15.04.2016</t>
  </si>
  <si>
    <t>12.01.2016 15.01.2016 22.01.2016 29.01.2016 05.02.2016 12.02.2016  26.02.2016 04.03.2016 11.03.2016 18.03.2016 25.03.2016 01.04.2016</t>
  </si>
  <si>
    <t>Профессия-предприниматель</t>
  </si>
  <si>
    <t>20.01.2016 15.04.2016</t>
  </si>
  <si>
    <t>21.01.2016 28.01.2016 04.02.2016 11.02.2016 18.02.2016 25.02.2016 10.03.2016 17.03.2016 24.03.2016 31.03.2016 07.04.2016 14.04.2016</t>
  </si>
  <si>
    <t>12.01.2016 14.01.2016 20.01.2016 27.01.2016 03.02.2016 10.02.2016 24.02.2016 02.03.2016 09.03.2016 16.03.2016 23.03.2016 30.03.2016</t>
  </si>
  <si>
    <t>11.01.2016
13.01.2016
18.01.2016
25.01.2016
01.02.2016
08.02.2015
15.02.2015
09.03.2015
14.03.2016
21.03.2016
28.03.2015
04.04.2015</t>
  </si>
  <si>
    <t>20.01.2016 27.01.2016 03.02.2016 10.02.2016 17.02.2016 24.02.2016 02.03.2016 16.03.2016 23.03.2016 30.03.2016 06.04.2016 13.04.2016</t>
  </si>
  <si>
    <t>12.01.2016 14.01.2016 19.01.2016 26.01.2016 02.02.2016 09.02.2016 16.02.2016 01.03.2016 09.03.2016 15.03.2016 22.03.2016 29.03.2016</t>
  </si>
  <si>
    <t>Автограф</t>
  </si>
  <si>
    <t>29.02.2016 30.03.2016</t>
  </si>
  <si>
    <t>05.02.2016 04.03.2016</t>
  </si>
  <si>
    <t>Политсиб.ру</t>
  </si>
  <si>
    <t>10.02.2016 14.03.2016</t>
  </si>
  <si>
    <t>19.01.2016 26.01.2016 02.02.2016 09.02.2016 16.02.2016 23.02.2016 01.03.2016 15.03.2016 22.03.2016 29.03.2016 05.04.2016 12.04.2016</t>
  </si>
  <si>
    <t>11.01.2016 13.01.2016 18.01.2016 25.01.2016 01.02.2016 08.02.2016 15.02.2016 29.02.2016 09.03.2016 14.03.2016 21.03.2016 28.03.2016</t>
  </si>
  <si>
    <t>National Business</t>
  </si>
  <si>
    <t>17.02.2016 17.03.2016 17.04.2016</t>
  </si>
  <si>
    <t>18.01.2016 17.02.2016 17.03.2016</t>
  </si>
  <si>
    <t>De Facto</t>
  </si>
  <si>
    <t>Воронеж</t>
  </si>
  <si>
    <t>10.02.2016  (январь-февраль)                10.03.2016   10.04.2016</t>
  </si>
  <si>
    <t>13.01.2016 12.02.2016 13.03.2016</t>
  </si>
  <si>
    <t>Деловой квартал</t>
  </si>
  <si>
    <t>25.01.2016  20.02.2016</t>
  </si>
  <si>
    <t>Наши Деньги</t>
  </si>
  <si>
    <t>20.02.2016 15.03.2016 15.04.2016</t>
  </si>
  <si>
    <t xml:space="preserve">25.01.2016 19.02.2016 21.03.2016 </t>
  </si>
  <si>
    <t>11.01.2016 13.01.2016 20.01.2016 27.01.2016 03.02.2016 10.02.2016 17.02.2016 02.03.2016 09.03.2016 16.03.2016 23.03.2016 30.03.2016</t>
  </si>
  <si>
    <t>Ивановский бизнес</t>
  </si>
  <si>
    <t>Иваново</t>
  </si>
  <si>
    <t>26.02.2016 (январь -февраль)   25.03.2016</t>
  </si>
  <si>
    <t>03.02.2016 02.03.2016</t>
  </si>
  <si>
    <t>Директор-Иваново</t>
  </si>
  <si>
    <t>23.01.2016 23.02.2016 23.03.2016</t>
  </si>
  <si>
    <t>11.01.2016 05.02.2016 04.03.2016</t>
  </si>
  <si>
    <t>25.01.2016 01.02.2016 08.02.2016 15.02.2016 22.02.2016 29.02.2016  07.03.2016  14.03.2016 21.03.2016 28.03.2016 04.04.2016 11.04.2016</t>
  </si>
  <si>
    <t>11.01.2016 13.01.2016 20.01.2016 27.01.2016 03.02.2016 10.02.2016 17.02.2016 24.02.2016 02.03.2016 09.03.2016 16.03.2016 23.03.2016</t>
  </si>
  <si>
    <t>Своё дело</t>
  </si>
  <si>
    <t xml:space="preserve">25-30.01.2016  25-30.02.2016  25-30.03.2016               </t>
  </si>
  <si>
    <t>12.01.2016 05.02.2016 04.03.2016</t>
  </si>
  <si>
    <t>Дело</t>
  </si>
  <si>
    <t>Иркутск</t>
  </si>
  <si>
    <t xml:space="preserve">12.02.2016  11.03.2016  15.04.2016 </t>
  </si>
  <si>
    <t xml:space="preserve">25.01.2016 24.02.2016 28.03.2016 </t>
  </si>
  <si>
    <t>06-10.02.2016 05-08.03.2016 02-05.04.2016</t>
  </si>
  <si>
    <t>18.01.2016 15.02.2016 14.03.2016</t>
  </si>
  <si>
    <t>Королевские Ворота</t>
  </si>
  <si>
    <t>04.02.2016 04.03.2016 04.04.2016</t>
  </si>
  <si>
    <t xml:space="preserve">18.01.2016 15.02.2016 16.03.2016 </t>
  </si>
  <si>
    <t>05.02.2016   05.04.2016</t>
  </si>
  <si>
    <t>18.01.2016
18.03.2016</t>
  </si>
  <si>
    <t>24.01.2016 31.01.2016 07.02.2016 14.02.2016 21.02.2016 28.02.2016 13.03.2016 20.03.2016 27.03.2016 03.04.2016 10.04.2016 17.04.2016</t>
  </si>
  <si>
    <t>12.01.2016 14.01.2016 22.01.2016 29.01.2016 05.02.2016 12.02.2016  26.02.2016 04.03.2016 11.03.2016 18.03.2016 25.03.2016 01.04.2016</t>
  </si>
  <si>
    <t>Бизнес Навигатор</t>
  </si>
  <si>
    <t>18.01.2016 25.01.2016 01.02.2016 08.02.2016 15.02.2016 22.02.2016 29.02.2016  14.03.2016 21.03.2016 28.03.2016 04.04.2016 11.04.2016</t>
  </si>
  <si>
    <t>11.01.2016
13.01.2016
18.01.2016
25.01.2016
01.02.2016
08.02.2016
15.02.2016
29.02.2016
09.03.2016
14.03.2016
21.03.2016
28.03.2016</t>
  </si>
  <si>
    <t>11.01.2016 13.01.2016 19.01.2016 26.01.2016 02.02.2016 09.02.2016 16.02.2016 01.03.2016 09.03.2016 14.03.2016 21.03.2016 28.03.2016</t>
  </si>
  <si>
    <t>BOSmagazine</t>
  </si>
  <si>
    <t>01-15.04.2016</t>
  </si>
  <si>
    <t>11.01.2016 13.01.2016 19.01.2016 26.01.2016 02.02.2016 09.02.2016 16.02.2016 01.03.2016 09.03.2016 15.03.2016 22.03.2016 29.03.2016</t>
  </si>
  <si>
    <t>Бизнес совет</t>
  </si>
  <si>
    <t>29.02.2016 15.04.2016</t>
  </si>
  <si>
    <t>01.02.2016 17.03.2016</t>
  </si>
  <si>
    <t>Красноярск</t>
  </si>
  <si>
    <t>15.02.2016
15.03.2016
15.04.2016</t>
  </si>
  <si>
    <t>25.01.2016
25.02.2015
24.03.2016</t>
  </si>
  <si>
    <t>12.01.2016 14.01.2016 21.01.2016 28.01.2016 04.02.2016 11.02.2016 25.02.2016 03.03.2016 10.03.2016 17.03.2016 24.03.2016 31.03.2016</t>
  </si>
  <si>
    <t>Друг для Друга</t>
  </si>
  <si>
    <t>11.01.2016 13.01.2016 19.01.2016 26.01.2016 02.02.2016 09.02.2016 16.02.2016 01.03.2016 09.03.2016 16.03.2016 23.03.2016 30.03.2016</t>
  </si>
  <si>
    <t>22.02.2016</t>
  </si>
  <si>
    <t xml:space="preserve">20.02.2016 30.03.2016  </t>
  </si>
  <si>
    <t>20.01.2016 24.02.2016</t>
  </si>
  <si>
    <t>Тагильский рабочий (номер с ТВ)</t>
  </si>
  <si>
    <t>Кузнецкий мост</t>
  </si>
  <si>
    <t>Новокузнецк</t>
  </si>
  <si>
    <t>25-29.02.2016 25-31.03.2016</t>
  </si>
  <si>
    <t>08.02.2016 09.03.2016</t>
  </si>
  <si>
    <t>17.03.2016 (февраль - март)
11.04.2016</t>
  </si>
  <si>
    <t>01.03.2016
28.03.2016</t>
  </si>
  <si>
    <t>Status</t>
  </si>
  <si>
    <t>05-10.02.2016 05-10.03.2016 05-10.04.2016</t>
  </si>
  <si>
    <t>13.01.2016 11.02.2016 11.03.2016</t>
  </si>
  <si>
    <t>Главный герой</t>
  </si>
  <si>
    <t>28.02.2016 15.04.2016</t>
  </si>
  <si>
    <t>28.01.2016 15.03.2016</t>
  </si>
  <si>
    <t>Финансово-экономический бюллетень</t>
  </si>
  <si>
    <t>12.02.2016 14.03.2016 15.04.2016</t>
  </si>
  <si>
    <t xml:space="preserve">18.01.2016  19.02.2016   21.03.2016 </t>
  </si>
  <si>
    <t>Business Class</t>
  </si>
  <si>
    <t>29.12.2015
12.01.2016
18.01.2016
25.01.2016
01.02.2016
08.02.2016
15.02.2016
29.02.2016
09.03.2016
14.03.2016
21.03.2016
28.03.2016</t>
  </si>
  <si>
    <t xml:space="preserve">20.02.2016 20.03.2016   </t>
  </si>
  <si>
    <t>20.01.2016 18.02.2016</t>
  </si>
  <si>
    <t xml:space="preserve">Город N
+ приложение - ГородN-Банк-Клиент </t>
  </si>
  <si>
    <t>26.01.2016 02.02.2016 09.02.2016 16.02.2016 24.02.2016 01.03.2016 09.03.2016 15.03.2016 22.03.2016 29.03.2016 05.04.2016 12.04.2016</t>
  </si>
  <si>
    <t>12.01.2016 18.01.2016 25.01.2016 01.02.2016 08.02.2016 15.02.2016  24.02.2016 29.02.2016 09.03.2016 14.03.2016 21.03.2016 28.03.2016</t>
  </si>
  <si>
    <t>20.01.2016 15.02.2016 15.03.2016 15.04.2016</t>
  </si>
  <si>
    <t>28.12.2015
20.01.2016
19.02.2016
21.03.2016</t>
  </si>
  <si>
    <t>29.12.2015
11.01.2016
15.01.2015
22.01.2016
29.01.2015
05.02.2016
12.02.2016
19.02.2016
04.03.2016
11.03.2016
18.03.2016
25.03.2016</t>
  </si>
  <si>
    <t xml:space="preserve">Деловой Петербург </t>
  </si>
  <si>
    <t>22.01.2016 29.01.2016 05.02.2016 12.02.2016 20.02.2016 26.02.2016 11.03.2016 18.03.2016 25.03.2016 01.04.2016 08.04.2016 15.04.2016</t>
  </si>
  <si>
    <t>Общественное мнение</t>
  </si>
  <si>
    <t>Саратов</t>
  </si>
  <si>
    <t>15-18.02.2016                15-18.03.2016                 15-19.04.2016</t>
  </si>
  <si>
    <t>20.01.2016  19.02.2016 21.03.2016</t>
  </si>
  <si>
    <t>Северный рабочий</t>
  </si>
  <si>
    <t xml:space="preserve">Северодвинск </t>
  </si>
  <si>
    <t>Ставропольский бизнес</t>
  </si>
  <si>
    <t>Ставрополь</t>
  </si>
  <si>
    <t>28.12.2015
11.01.2016
18.01.2016
25.01.2016
01.02.2016
08.02.2016
15.02.2016
29.02.2016
09.03.2016
14.03.2016
21.03.2016
28.03.2016</t>
  </si>
  <si>
    <t>Сургутская трибуна</t>
  </si>
  <si>
    <t>Сургут</t>
  </si>
  <si>
    <t>11.01.2016 12.01.2016 19.01.2016 26.01.2016 02.02.2016 09.02.2016 16.02.2016 01.03.2016 09.03.2016 16.03.2016 23.03.2016 30.03.2016</t>
  </si>
  <si>
    <t>Новый город.Сургут</t>
  </si>
  <si>
    <t>25.02.2016</t>
  </si>
  <si>
    <t>Деловой Тамбов</t>
  </si>
  <si>
    <t>Тамбов</t>
  </si>
  <si>
    <t>22.02.2015
08.04.2015</t>
  </si>
  <si>
    <t>25.01.2016
10.03.2015</t>
  </si>
  <si>
    <t>Афанасий бизнес</t>
  </si>
  <si>
    <t>Тверь</t>
  </si>
  <si>
    <t>12.01.2016 13.01.2016 20.01.2016 27.01.2016 03.02.2016 10.02.2016 24.02.2016 02.03.2016 09.03.2016 16.03.2016 23.03.2016 30.03.2016</t>
  </si>
  <si>
    <t>Премьер эксперт</t>
  </si>
  <si>
    <t>Тольятти</t>
  </si>
  <si>
    <t>10.02.2016 15.03.2016 15.04.2016</t>
  </si>
  <si>
    <t>21.01.2016  12.02.2016 18.03.2016</t>
  </si>
  <si>
    <t>Понедельник</t>
  </si>
  <si>
    <t>Город.                          Планета Тольятти</t>
  </si>
  <si>
    <t>05-07.03.2016</t>
  </si>
  <si>
    <t>05.02.2016</t>
  </si>
  <si>
    <t>Томск</t>
  </si>
  <si>
    <t>Первый экономический</t>
  </si>
  <si>
    <t xml:space="preserve">25-28.02.2016            (январь- февраль)                   25-28.03.2016              </t>
  </si>
  <si>
    <t>Деловая Тула</t>
  </si>
  <si>
    <t>Тула</t>
  </si>
  <si>
    <t>20-30.02.2016              20-30.04.2016</t>
  </si>
  <si>
    <t>22.01.2016 24.02.2016</t>
  </si>
  <si>
    <t>Тюмень</t>
  </si>
  <si>
    <t>17.02.2016 17.03.2016</t>
  </si>
  <si>
    <t>18.01.2016 17.02.2016</t>
  </si>
  <si>
    <t>Тюменский курьер</t>
  </si>
  <si>
    <t xml:space="preserve">Московский комсомолец </t>
  </si>
  <si>
    <t>Улан-Удэ</t>
  </si>
  <si>
    <t>11.01.2016 12.01.2016 19.01.2016 26.01.2016 02.02.2016 09.02.2016 16.02.2016 01.03.2016 09.03.2016 15.03.2016 22.03.2016 29.03.2016</t>
  </si>
  <si>
    <t>Информ полис</t>
  </si>
  <si>
    <t>Уфа</t>
  </si>
  <si>
    <t>Bonus</t>
  </si>
  <si>
    <t>11.01.2016 13.01.2016 20.01.2016 27.01.2016 03.02.2016  17.02.2016 02.03.2016 09.03.2016 16.03.2016 23.03.2016 30.03.2016 06.04.2015</t>
  </si>
  <si>
    <t>Хабаровск</t>
  </si>
  <si>
    <t>Лучшее в Хабаровске</t>
  </si>
  <si>
    <t>10-15.02.2016 10-15.03.2016 10-15.04.2016</t>
  </si>
  <si>
    <t>12.01.2016 11.02.2016 11.03.2016</t>
  </si>
  <si>
    <t>Советская Чувашия</t>
  </si>
  <si>
    <t>Чебоксары</t>
  </si>
  <si>
    <t>11.01.2016 12.01.2016 19.01.2016 26.01.2016 02.02.2016 09.02.2016 24.02.2016 01.03.2016 09.03.2016 15.03.2016 22.03.2016 29.03.2016</t>
  </si>
  <si>
    <t>Черноземье (Воронеж, Тамбов, Липецк)</t>
  </si>
  <si>
    <t>20.02.2016 (январь - февраль)
20.03.2016</t>
  </si>
  <si>
    <t>01.02.2016
01.03.2016</t>
  </si>
  <si>
    <t>Черноземье (Воронежская, Тамбовская, Липецкая, Курская, Орловская, Белгородская области)</t>
  </si>
  <si>
    <t>Дорогое удовольствие</t>
  </si>
  <si>
    <t>Ярославль</t>
  </si>
  <si>
    <t>03.02.2016 03.03.2016 03.04.2016</t>
  </si>
  <si>
    <t>11.01.2016 10.02.2016 10.03.2016</t>
  </si>
  <si>
    <t>Элитный квартал</t>
  </si>
  <si>
    <t xml:space="preserve">05-12.02.2016              05-12.03.2016              05-12.04.2016         </t>
  </si>
  <si>
    <t>Губернский город</t>
  </si>
  <si>
    <t>10.02.2016  10.03.2016 10.04.2016</t>
  </si>
  <si>
    <t xml:space="preserve">13.01.2016 12.02.2016 14.03.2016 </t>
  </si>
  <si>
    <t>18.01.2016 25.01.2016 01.02.2016 08.02.2016 15.02.2016 22.02.2016
29.02.2016  21.03.2016 28.03.2016 04.04.2016 11.04.2016 18.04.2016</t>
  </si>
  <si>
    <t xml:space="preserve">25-27.02.2016 28-30.03.2016 </t>
  </si>
  <si>
    <t>15.02.2016 21.03.2016</t>
  </si>
  <si>
    <t>19.01.2016 26.01.2016 02.02.2016 09.02.2016 16.02.2016 24.02.2016 01.03.2016 15.03.2016 22.03.2016 29.03.2016 05.04.2016 12.04.2016</t>
  </si>
  <si>
    <t>18.01.2016 25.01.2016 01.02.2016 08.02.2016 15.02.2016 29.02.2016  14.03.2016 21.03.2016 28.03.2016 04.04.2016 11.04.2016 18.04.2016</t>
  </si>
  <si>
    <t>29.12.2015 22.03.2016</t>
  </si>
  <si>
    <t>Таблица - это график сдачи макетов для выхода в газетных изданиях.</t>
  </si>
  <si>
    <t>В идеале нужно:</t>
  </si>
  <si>
    <t xml:space="preserve">1 издание = 1 ячейка. </t>
  </si>
  <si>
    <t>На листе "После" задача реализована частично и приблизительно при помощи ВПР и УФ. Сейчас коллеги это делают вручную. Но ВПР разносит по ячейкам только либо все первые, либо все вторые, либо все третьи и т.д. даты из каждого издания. Задачу, вероятно, можно решить макросом, но, это уже тянет на отдельную работу)</t>
  </si>
  <si>
    <t>При вводе любой даты в желтую ячейку (F3) в столбце E показать только те даты, которые попадают на текущую неделю. Например: на текущей неделе - для издания Chief Time Астрахань (1) должно быть пусто, для Астраханских ведомостей (2) должны отображаться 22.01.2016 в столбце E и 05.02.2016 в столбце D, и т.д.</t>
  </si>
  <si>
    <r>
      <t xml:space="preserve">Пытаюсь это сделать при помощи УФ что-то типа = </t>
    </r>
    <r>
      <rPr>
        <b/>
        <sz val="12"/>
        <color theme="3"/>
        <rFont val="Arial"/>
        <family val="2"/>
        <charset val="204"/>
      </rPr>
      <t>СЖПРОБЕЛЫ(ПСТР(текст в ячейке E6;ВЫБОР( диапазон несколько значений из Е начиная с первого до последнего, если оно НЕ попадает в текущую неделю ячейки F3;10). ЕСЛИ ИСТИНА, то белый цвет шрифта. Остаются только значения, попадающие в даты текущей недели. Пока не выходит. Прошу помощи</t>
    </r>
  </si>
  <si>
    <t>Реализовано частично, нужные значения отбираются только из всех первых, вторых, третьих из таблицы с листа "ДО" в зависимости от ф-ции ВЫБОР</t>
  </si>
  <si>
    <t>Даты сдачи макета и выхода издания указаны в разных форматах, но в основном в виде текста через пробел с переносом строки.</t>
  </si>
</sst>
</file>

<file path=xl/styles.xml><?xml version="1.0" encoding="utf-8"?>
<styleSheet xmlns="http://schemas.openxmlformats.org/spreadsheetml/2006/main">
  <numFmts count="6">
    <numFmt numFmtId="44" formatCode="_-* #,##0.00&quot;р.&quot;_-;\-* #,##0.00&quot;р.&quot;_-;_-* &quot;-&quot;??&quot;р.&quot;_-;_-@_-"/>
    <numFmt numFmtId="164" formatCode="#,##0.00&quot;р.&quot;"/>
    <numFmt numFmtId="165" formatCode="###\ ###\ ###\ ###\ &quot;р.&quot;"/>
    <numFmt numFmtId="166" formatCode="_-* #,##0\ _$_-;\-* #,##0\ _$_-;_-* &quot;-&quot;\ _$_-;_-@_-"/>
    <numFmt numFmtId="167" formatCode="_-* #,##0.00\ _$_-;\-* #,##0.00\ _$_-;_-* &quot;-&quot;??\ _$_-;_-@_-"/>
    <numFmt numFmtId="168" formatCode="dd/mm/yy;@"/>
  </numFmts>
  <fonts count="26">
    <font>
      <sz val="10"/>
      <name val="Arial Cyr"/>
      <charset val="204"/>
    </font>
    <font>
      <sz val="10"/>
      <name val="Arial Cyr"/>
      <charset val="204"/>
    </font>
    <font>
      <b/>
      <sz val="10"/>
      <color indexed="8"/>
      <name val="Arial Cyr"/>
      <charset val="204"/>
    </font>
    <font>
      <b/>
      <sz val="10"/>
      <name val="Arial Cyr"/>
      <charset val="204"/>
    </font>
    <font>
      <sz val="10"/>
      <name val="Times New Roman Cyr"/>
    </font>
    <font>
      <sz val="12"/>
      <name val="Arial"/>
      <family val="2"/>
      <charset val="204"/>
    </font>
    <font>
      <sz val="10"/>
      <name val="Arial Cyr"/>
    </font>
    <font>
      <b/>
      <i/>
      <sz val="10"/>
      <color indexed="48"/>
      <name val="Arial Cyr"/>
      <family val="2"/>
      <charset val="204"/>
    </font>
    <font>
      <b/>
      <sz val="11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indexed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color indexed="9"/>
      <name val="Arial"/>
      <family val="2"/>
      <charset val="204"/>
    </font>
    <font>
      <b/>
      <sz val="12"/>
      <color indexed="9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color indexed="10"/>
      <name val="Arial"/>
      <family val="2"/>
      <charset val="204"/>
    </font>
    <font>
      <b/>
      <sz val="10"/>
      <color indexed="51"/>
      <name val="Arial"/>
      <family val="2"/>
      <charset val="204"/>
    </font>
    <font>
      <sz val="10"/>
      <name val="Helv"/>
    </font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name val="Arial"/>
      <family val="2"/>
      <charset val="204"/>
    </font>
    <font>
      <b/>
      <sz val="12"/>
      <color rgb="FFFF0000"/>
      <name val="Arial"/>
      <family val="2"/>
      <charset val="204"/>
    </font>
    <font>
      <b/>
      <sz val="12"/>
      <color theme="3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44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" fillId="0" borderId="0"/>
    <xf numFmtId="0" fontId="6" fillId="0" borderId="0"/>
    <xf numFmtId="9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9" fillId="0" borderId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</cellStyleXfs>
  <cellXfs count="57">
    <xf numFmtId="0" fontId="0" fillId="0" borderId="0" xfId="0"/>
    <xf numFmtId="44" fontId="2" fillId="2" borderId="1" xfId="1" applyFont="1" applyFill="1" applyBorder="1" applyAlignment="1">
      <alignment horizontal="center" vertical="center" wrapText="1"/>
    </xf>
    <xf numFmtId="44" fontId="3" fillId="2" borderId="1" xfId="1" applyFont="1" applyFill="1" applyBorder="1" applyAlignment="1">
      <alignment horizontal="center" vertical="center" wrapText="1"/>
    </xf>
    <xf numFmtId="49" fontId="5" fillId="3" borderId="1" xfId="9" applyNumberFormat="1" applyFont="1" applyFill="1" applyBorder="1" applyAlignment="1">
      <alignment horizontal="center" vertical="center" wrapText="1"/>
    </xf>
    <xf numFmtId="14" fontId="7" fillId="4" borderId="1" xfId="10" applyNumberFormat="1" applyFont="1" applyFill="1" applyBorder="1" applyAlignment="1">
      <alignment horizontal="center" vertical="center" wrapText="1"/>
    </xf>
    <xf numFmtId="0" fontId="20" fillId="0" borderId="0" xfId="8" applyFont="1" applyAlignment="1"/>
    <xf numFmtId="0" fontId="8" fillId="4" borderId="0" xfId="9" applyFont="1" applyFill="1" applyAlignment="1">
      <alignment horizontal="left" vertical="center"/>
    </xf>
    <xf numFmtId="2" fontId="9" fillId="4" borderId="0" xfId="10" applyNumberFormat="1" applyFont="1" applyFill="1" applyAlignment="1">
      <alignment horizontal="left" vertical="center" wrapText="1"/>
    </xf>
    <xf numFmtId="2" fontId="9" fillId="4" borderId="0" xfId="10" applyNumberFormat="1" applyFont="1" applyFill="1" applyAlignment="1">
      <alignment horizontal="center" wrapText="1"/>
    </xf>
    <xf numFmtId="2" fontId="11" fillId="4" borderId="0" xfId="10" applyNumberFormat="1" applyFont="1" applyFill="1"/>
    <xf numFmtId="0" fontId="12" fillId="4" borderId="0" xfId="0" applyFont="1" applyFill="1" applyAlignment="1">
      <alignment horizontal="center" wrapText="1"/>
    </xf>
    <xf numFmtId="164" fontId="9" fillId="4" borderId="0" xfId="10" applyNumberFormat="1" applyFont="1" applyFill="1" applyAlignment="1">
      <alignment horizontal="center" wrapText="1"/>
    </xf>
    <xf numFmtId="2" fontId="11" fillId="4" borderId="0" xfId="10" applyNumberFormat="1" applyFont="1" applyFill="1" applyAlignment="1"/>
    <xf numFmtId="2" fontId="11" fillId="4" borderId="0" xfId="10" applyNumberFormat="1" applyFont="1" applyFill="1" applyBorder="1" applyAlignment="1">
      <alignment horizontal="center"/>
    </xf>
    <xf numFmtId="2" fontId="11" fillId="4" borderId="0" xfId="10" applyNumberFormat="1" applyFont="1" applyFill="1" applyBorder="1"/>
    <xf numFmtId="2" fontId="16" fillId="4" borderId="0" xfId="10" applyNumberFormat="1" applyFont="1" applyFill="1"/>
    <xf numFmtId="2" fontId="16" fillId="0" borderId="0" xfId="10" applyNumberFormat="1" applyFont="1" applyFill="1"/>
    <xf numFmtId="2" fontId="17" fillId="4" borderId="0" xfId="10" applyNumberFormat="1" applyFont="1" applyFill="1"/>
    <xf numFmtId="2" fontId="18" fillId="4" borderId="0" xfId="10" applyNumberFormat="1" applyFont="1" applyFill="1"/>
    <xf numFmtId="1" fontId="16" fillId="0" borderId="2" xfId="10" applyNumberFormat="1" applyFont="1" applyFill="1" applyBorder="1" applyAlignment="1">
      <alignment horizontal="center" vertical="center"/>
    </xf>
    <xf numFmtId="2" fontId="9" fillId="0" borderId="3" xfId="10" applyNumberFormat="1" applyFont="1" applyFill="1" applyBorder="1"/>
    <xf numFmtId="2" fontId="16" fillId="4" borderId="0" xfId="10" applyNumberFormat="1" applyFont="1" applyFill="1" applyBorder="1" applyAlignment="1">
      <alignment vertical="center"/>
    </xf>
    <xf numFmtId="1" fontId="10" fillId="4" borderId="0" xfId="10" applyNumberFormat="1" applyFont="1" applyFill="1" applyBorder="1" applyAlignment="1">
      <alignment horizontal="right" vertical="center"/>
    </xf>
    <xf numFmtId="0" fontId="16" fillId="4" borderId="0" xfId="0" applyFont="1" applyFill="1" applyAlignment="1"/>
    <xf numFmtId="0" fontId="10" fillId="4" borderId="0" xfId="0" applyFont="1" applyFill="1" applyAlignment="1"/>
    <xf numFmtId="2" fontId="10" fillId="4" borderId="0" xfId="10" applyNumberFormat="1" applyFont="1" applyFill="1"/>
    <xf numFmtId="0" fontId="16" fillId="4" borderId="0" xfId="0" applyFont="1" applyFill="1"/>
    <xf numFmtId="0" fontId="10" fillId="4" borderId="0" xfId="0" applyFont="1" applyFill="1"/>
    <xf numFmtId="2" fontId="10" fillId="4" borderId="0" xfId="10" applyNumberFormat="1" applyFont="1" applyFill="1" applyAlignment="1">
      <alignment horizontal="left" vertical="center" wrapText="1"/>
    </xf>
    <xf numFmtId="2" fontId="10" fillId="4" borderId="0" xfId="10" applyNumberFormat="1" applyFont="1" applyFill="1" applyAlignment="1">
      <alignment horizontal="center" wrapText="1"/>
    </xf>
    <xf numFmtId="0" fontId="9" fillId="4" borderId="0" xfId="0" applyFont="1" applyFill="1"/>
    <xf numFmtId="14" fontId="0" fillId="5" borderId="0" xfId="0" applyNumberFormat="1" applyFill="1"/>
    <xf numFmtId="1" fontId="21" fillId="0" borderId="1" xfId="9" applyNumberFormat="1" applyFont="1" applyFill="1" applyBorder="1" applyAlignment="1">
      <alignment horizontal="center" vertical="center" wrapText="1"/>
    </xf>
    <xf numFmtId="0" fontId="22" fillId="0" borderId="1" xfId="1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49" fontId="22" fillId="0" borderId="1" xfId="10" applyNumberFormat="1" applyFont="1" applyFill="1" applyBorder="1" applyAlignment="1">
      <alignment horizontal="center" vertical="center" wrapText="1"/>
    </xf>
    <xf numFmtId="14" fontId="22" fillId="0" borderId="1" xfId="10" applyNumberFormat="1" applyFont="1" applyFill="1" applyBorder="1" applyAlignment="1">
      <alignment horizontal="center" vertical="center" wrapText="1"/>
    </xf>
    <xf numFmtId="2" fontId="22" fillId="0" borderId="1" xfId="10" applyNumberFormat="1" applyFont="1" applyFill="1" applyBorder="1" applyAlignment="1">
      <alignment horizontal="center" vertical="center" wrapText="1"/>
    </xf>
    <xf numFmtId="0" fontId="22" fillId="0" borderId="1" xfId="9" applyNumberFormat="1" applyFont="1" applyFill="1" applyBorder="1" applyAlignment="1">
      <alignment horizontal="center" vertical="center" wrapText="1"/>
    </xf>
    <xf numFmtId="0" fontId="22" fillId="0" borderId="1" xfId="10" applyNumberFormat="1" applyFont="1" applyFill="1" applyBorder="1" applyAlignment="1">
      <alignment horizontal="center" vertical="center"/>
    </xf>
    <xf numFmtId="168" fontId="11" fillId="5" borderId="0" xfId="10" applyNumberFormat="1" applyFont="1" applyFill="1"/>
    <xf numFmtId="2" fontId="5" fillId="4" borderId="0" xfId="10" applyNumberFormat="1" applyFont="1" applyFill="1"/>
    <xf numFmtId="2" fontId="24" fillId="4" borderId="0" xfId="10" applyNumberFormat="1" applyFont="1" applyFill="1" applyBorder="1"/>
    <xf numFmtId="2" fontId="23" fillId="4" borderId="0" xfId="10" applyNumberFormat="1" applyFont="1" applyFill="1" applyAlignment="1">
      <alignment wrapText="1"/>
    </xf>
    <xf numFmtId="0" fontId="13" fillId="4" borderId="0" xfId="0" applyFont="1" applyFill="1" applyAlignment="1">
      <alignment horizontal="left"/>
    </xf>
    <xf numFmtId="2" fontId="9" fillId="0" borderId="7" xfId="10" applyNumberFormat="1" applyFont="1" applyFill="1" applyBorder="1" applyAlignment="1">
      <alignment horizontal="center"/>
    </xf>
    <xf numFmtId="2" fontId="9" fillId="0" borderId="3" xfId="10" applyNumberFormat="1" applyFont="1" applyFill="1" applyBorder="1" applyAlignment="1">
      <alignment horizontal="center"/>
    </xf>
    <xf numFmtId="2" fontId="15" fillId="6" borderId="6" xfId="10" applyNumberFormat="1" applyFont="1" applyFill="1" applyBorder="1" applyAlignment="1">
      <alignment horizontal="center" vertical="center" wrapText="1"/>
    </xf>
    <xf numFmtId="2" fontId="15" fillId="6" borderId="1" xfId="10" applyNumberFormat="1" applyFont="1" applyFill="1" applyBorder="1" applyAlignment="1">
      <alignment horizontal="center" vertical="center" wrapText="1"/>
    </xf>
    <xf numFmtId="2" fontId="23" fillId="4" borderId="0" xfId="10" applyNumberFormat="1" applyFont="1" applyFill="1" applyAlignment="1">
      <alignment horizontal="left" vertical="top" wrapText="1"/>
    </xf>
    <xf numFmtId="2" fontId="23" fillId="4" borderId="0" xfId="10" applyNumberFormat="1" applyFont="1" applyFill="1" applyAlignment="1">
      <alignment horizontal="left" wrapText="1"/>
    </xf>
    <xf numFmtId="2" fontId="24" fillId="4" borderId="0" xfId="10" applyNumberFormat="1" applyFont="1" applyFill="1" applyAlignment="1">
      <alignment horizontal="left" wrapText="1"/>
    </xf>
    <xf numFmtId="2" fontId="13" fillId="4" borderId="0" xfId="10" applyNumberFormat="1" applyFont="1" applyFill="1" applyBorder="1" applyAlignment="1">
      <alignment horizontal="left" vertical="center" wrapText="1"/>
    </xf>
    <xf numFmtId="2" fontId="14" fillId="6" borderId="4" xfId="10" applyNumberFormat="1" applyFont="1" applyFill="1" applyBorder="1" applyAlignment="1">
      <alignment horizontal="center" vertical="center"/>
    </xf>
    <xf numFmtId="2" fontId="14" fillId="6" borderId="5" xfId="10" applyNumberFormat="1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 wrapText="1"/>
    </xf>
    <xf numFmtId="0" fontId="20" fillId="0" borderId="0" xfId="8" applyFont="1" applyAlignment="1">
      <alignment horizontal="left" wrapText="1"/>
    </xf>
  </cellXfs>
  <cellStyles count="16">
    <cellStyle name="Денежный" xfId="1" builtinId="4"/>
    <cellStyle name="Обычный" xfId="0" builtinId="0"/>
    <cellStyle name="Обычный 2" xfId="2"/>
    <cellStyle name="Обычный 3" xfId="3"/>
    <cellStyle name="Обычный 4" xfId="4"/>
    <cellStyle name="Обычный 4 2" xfId="5"/>
    <cellStyle name="Обычный 4 3" xfId="6"/>
    <cellStyle name="Обычный 4 4" xfId="7"/>
    <cellStyle name="Обычный 4 4 2" xfId="8"/>
    <cellStyle name="Обычный_DVM 02" xfId="9"/>
    <cellStyle name="Обычный_HEXAL_SOURCE" xfId="10"/>
    <cellStyle name="Процентный 2" xfId="11"/>
    <cellStyle name="Рубли" xfId="12"/>
    <cellStyle name="Стиль 1" xfId="13"/>
    <cellStyle name="Тысячи [0]_ Пресса опт." xfId="14"/>
    <cellStyle name="Тысячи_ Пресса опт." xfId="15"/>
  </cellStyles>
  <dxfs count="3">
    <dxf>
      <fill>
        <gradientFill>
          <stop position="0">
            <color rgb="FF33CC33"/>
          </stop>
          <stop position="1">
            <color rgb="FFCCFF33"/>
          </stop>
        </gradientFill>
      </fill>
    </dxf>
    <dxf>
      <fill>
        <gradientFill>
          <stop position="0">
            <color rgb="FFFF99FF"/>
          </stop>
          <stop position="1">
            <color rgb="FFFF00FF"/>
          </stop>
        </gradientFill>
      </fill>
    </dxf>
    <dxf>
      <font>
        <color theme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316"/>
  <sheetViews>
    <sheetView tabSelected="1" zoomScale="70" zoomScaleNormal="70" workbookViewId="0">
      <selection activeCell="L8" sqref="L8"/>
    </sheetView>
  </sheetViews>
  <sheetFormatPr defaultRowHeight="15.75"/>
  <cols>
    <col min="1" max="1" width="4" style="9" customWidth="1"/>
    <col min="2" max="2" width="24.85546875" style="7" customWidth="1"/>
    <col min="3" max="3" width="20.42578125" style="8" customWidth="1"/>
    <col min="4" max="4" width="16.140625" style="8" customWidth="1"/>
    <col min="5" max="5" width="13.140625" style="8" customWidth="1"/>
    <col min="6" max="16384" width="9.140625" style="9"/>
  </cols>
  <sheetData>
    <row r="1" spans="1:35" ht="28.5" customHeight="1">
      <c r="A1" s="6"/>
      <c r="H1" s="41" t="s">
        <v>238</v>
      </c>
    </row>
    <row r="2" spans="1:35" ht="21.75" customHeight="1">
      <c r="A2" s="6"/>
      <c r="C2" s="10"/>
      <c r="D2" s="11"/>
      <c r="E2" s="11"/>
      <c r="H2" s="41" t="s">
        <v>245</v>
      </c>
    </row>
    <row r="3" spans="1:35" ht="15" customHeight="1" thickBot="1">
      <c r="A3" s="12"/>
      <c r="B3" s="52"/>
      <c r="C3" s="52"/>
      <c r="D3" s="52"/>
      <c r="E3" s="52"/>
      <c r="F3" s="40">
        <f ca="1">TODAY()</f>
        <v>42387</v>
      </c>
      <c r="H3" s="41" t="s">
        <v>240</v>
      </c>
    </row>
    <row r="4" spans="1:35" s="13" customFormat="1" ht="18.75" customHeight="1">
      <c r="A4" s="53" t="s">
        <v>57</v>
      </c>
      <c r="B4" s="47" t="s">
        <v>1</v>
      </c>
      <c r="C4" s="47" t="s">
        <v>58</v>
      </c>
      <c r="D4" s="47" t="s">
        <v>59</v>
      </c>
      <c r="E4" s="47" t="s">
        <v>60</v>
      </c>
      <c r="H4" s="42" t="s">
        <v>239</v>
      </c>
    </row>
    <row r="5" spans="1:35" s="14" customFormat="1" ht="47.25" customHeight="1">
      <c r="A5" s="54"/>
      <c r="B5" s="48"/>
      <c r="C5" s="55"/>
      <c r="D5" s="48"/>
      <c r="E5" s="48"/>
      <c r="H5" s="51" t="s">
        <v>242</v>
      </c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</row>
    <row r="6" spans="1:35" s="15" customFormat="1" ht="52.5" customHeight="1">
      <c r="A6" s="32">
        <v>1</v>
      </c>
      <c r="B6" s="33" t="s">
        <v>61</v>
      </c>
      <c r="C6" s="34" t="s">
        <v>4</v>
      </c>
      <c r="D6" s="35" t="s">
        <v>62</v>
      </c>
      <c r="E6" s="35" t="s">
        <v>63</v>
      </c>
      <c r="H6" s="50" t="s">
        <v>243</v>
      </c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43"/>
      <c r="AB6" s="43"/>
      <c r="AC6" s="43"/>
      <c r="AD6" s="43"/>
      <c r="AE6" s="43"/>
      <c r="AF6" s="43"/>
      <c r="AG6" s="43"/>
      <c r="AH6" s="43"/>
      <c r="AI6" s="43"/>
    </row>
    <row r="7" spans="1:35" s="15" customFormat="1" ht="192.75" customHeight="1">
      <c r="A7" s="32">
        <f t="shared" ref="A7:A70" si="0">A6+1</f>
        <v>2</v>
      </c>
      <c r="B7" s="33" t="s">
        <v>5</v>
      </c>
      <c r="C7" s="34" t="s">
        <v>4</v>
      </c>
      <c r="D7" s="36" t="s">
        <v>64</v>
      </c>
      <c r="E7" s="36" t="s">
        <v>65</v>
      </c>
      <c r="H7" s="49" t="s">
        <v>241</v>
      </c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</row>
    <row r="8" spans="1:35" s="15" customFormat="1" ht="63" customHeight="1">
      <c r="A8" s="32">
        <f t="shared" si="0"/>
        <v>3</v>
      </c>
      <c r="B8" s="33" t="s">
        <v>66</v>
      </c>
      <c r="C8" s="34" t="s">
        <v>6</v>
      </c>
      <c r="D8" s="36" t="s">
        <v>67</v>
      </c>
      <c r="E8" s="36" t="s">
        <v>237</v>
      </c>
    </row>
    <row r="9" spans="1:35" s="15" customFormat="1" ht="192.75" customHeight="1">
      <c r="A9" s="32">
        <f t="shared" si="0"/>
        <v>4</v>
      </c>
      <c r="B9" s="33" t="s">
        <v>6</v>
      </c>
      <c r="C9" s="34" t="s">
        <v>6</v>
      </c>
      <c r="D9" s="36" t="s">
        <v>68</v>
      </c>
      <c r="E9" s="36" t="s">
        <v>69</v>
      </c>
    </row>
    <row r="10" spans="1:35" s="15" customFormat="1" ht="192.75" customHeight="1">
      <c r="A10" s="32">
        <f t="shared" si="0"/>
        <v>5</v>
      </c>
      <c r="B10" s="33" t="s">
        <v>7</v>
      </c>
      <c r="C10" s="34" t="s">
        <v>6</v>
      </c>
      <c r="D10" s="37" t="s">
        <v>232</v>
      </c>
      <c r="E10" s="36" t="s">
        <v>70</v>
      </c>
    </row>
    <row r="11" spans="1:35" s="15" customFormat="1" ht="189.75" customHeight="1">
      <c r="A11" s="32">
        <f t="shared" si="0"/>
        <v>6</v>
      </c>
      <c r="B11" s="33" t="s">
        <v>9</v>
      </c>
      <c r="C11" s="34" t="s">
        <v>8</v>
      </c>
      <c r="D11" s="36" t="s">
        <v>71</v>
      </c>
      <c r="E11" s="36" t="s">
        <v>72</v>
      </c>
    </row>
    <row r="12" spans="1:35" s="15" customFormat="1" ht="47.25" customHeight="1">
      <c r="A12" s="32">
        <f t="shared" si="0"/>
        <v>7</v>
      </c>
      <c r="B12" s="33" t="s">
        <v>73</v>
      </c>
      <c r="C12" s="34" t="s">
        <v>8</v>
      </c>
      <c r="D12" s="35" t="s">
        <v>74</v>
      </c>
      <c r="E12" s="36" t="s">
        <v>75</v>
      </c>
    </row>
    <row r="13" spans="1:35" s="15" customFormat="1" ht="48.75" customHeight="1">
      <c r="A13" s="32">
        <f t="shared" si="0"/>
        <v>8</v>
      </c>
      <c r="B13" s="33" t="s">
        <v>76</v>
      </c>
      <c r="C13" s="34" t="s">
        <v>8</v>
      </c>
      <c r="D13" s="37" t="s">
        <v>233</v>
      </c>
      <c r="E13" s="38" t="s">
        <v>77</v>
      </c>
    </row>
    <row r="14" spans="1:35" s="15" customFormat="1" ht="192.75" customHeight="1">
      <c r="A14" s="32">
        <f t="shared" si="0"/>
        <v>9</v>
      </c>
      <c r="B14" s="33" t="s">
        <v>9</v>
      </c>
      <c r="C14" s="34" t="s">
        <v>10</v>
      </c>
      <c r="D14" s="36" t="s">
        <v>71</v>
      </c>
      <c r="E14" s="36" t="s">
        <v>72</v>
      </c>
    </row>
    <row r="15" spans="1:35" s="15" customFormat="1" ht="193.5" customHeight="1">
      <c r="A15" s="32">
        <f t="shared" si="0"/>
        <v>10</v>
      </c>
      <c r="B15" s="33" t="s">
        <v>12</v>
      </c>
      <c r="C15" s="34" t="s">
        <v>11</v>
      </c>
      <c r="D15" s="36" t="s">
        <v>78</v>
      </c>
      <c r="E15" s="36" t="s">
        <v>79</v>
      </c>
    </row>
    <row r="16" spans="1:35" s="15" customFormat="1" ht="51" customHeight="1">
      <c r="A16" s="32">
        <f t="shared" si="0"/>
        <v>11</v>
      </c>
      <c r="B16" s="33" t="s">
        <v>80</v>
      </c>
      <c r="C16" s="34" t="s">
        <v>13</v>
      </c>
      <c r="D16" s="37" t="s">
        <v>81</v>
      </c>
      <c r="E16" s="36" t="s">
        <v>82</v>
      </c>
    </row>
    <row r="17" spans="1:5" s="15" customFormat="1" ht="78.75">
      <c r="A17" s="32">
        <f t="shared" si="0"/>
        <v>12</v>
      </c>
      <c r="B17" s="33" t="s">
        <v>83</v>
      </c>
      <c r="C17" s="34" t="s">
        <v>84</v>
      </c>
      <c r="D17" s="37" t="s">
        <v>85</v>
      </c>
      <c r="E17" s="36" t="s">
        <v>86</v>
      </c>
    </row>
    <row r="18" spans="1:5" s="15" customFormat="1" ht="35.25" customHeight="1">
      <c r="A18" s="32">
        <f t="shared" si="0"/>
        <v>13</v>
      </c>
      <c r="B18" s="33" t="s">
        <v>87</v>
      </c>
      <c r="C18" s="34" t="s">
        <v>14</v>
      </c>
      <c r="D18" s="35" t="s">
        <v>234</v>
      </c>
      <c r="E18" s="36" t="s">
        <v>88</v>
      </c>
    </row>
    <row r="19" spans="1:5" s="15" customFormat="1" ht="50.25" customHeight="1">
      <c r="A19" s="32">
        <f t="shared" si="0"/>
        <v>14</v>
      </c>
      <c r="B19" s="33" t="s">
        <v>89</v>
      </c>
      <c r="C19" s="34" t="s">
        <v>14</v>
      </c>
      <c r="D19" s="35" t="s">
        <v>90</v>
      </c>
      <c r="E19" s="36" t="s">
        <v>91</v>
      </c>
    </row>
    <row r="20" spans="1:5" s="15" customFormat="1" ht="193.5" customHeight="1">
      <c r="A20" s="32">
        <f t="shared" si="0"/>
        <v>15</v>
      </c>
      <c r="B20" s="33" t="s">
        <v>15</v>
      </c>
      <c r="C20" s="34" t="s">
        <v>14</v>
      </c>
      <c r="D20" s="36" t="s">
        <v>78</v>
      </c>
      <c r="E20" s="36" t="s">
        <v>92</v>
      </c>
    </row>
    <row r="21" spans="1:5" s="15" customFormat="1" ht="64.5" customHeight="1">
      <c r="A21" s="32">
        <f t="shared" si="0"/>
        <v>16</v>
      </c>
      <c r="B21" s="33" t="s">
        <v>93</v>
      </c>
      <c r="C21" s="34" t="s">
        <v>94</v>
      </c>
      <c r="D21" s="36" t="s">
        <v>95</v>
      </c>
      <c r="E21" s="36" t="s">
        <v>96</v>
      </c>
    </row>
    <row r="22" spans="1:5" s="15" customFormat="1" ht="48" customHeight="1">
      <c r="A22" s="32">
        <f t="shared" si="0"/>
        <v>17</v>
      </c>
      <c r="B22" s="33" t="s">
        <v>97</v>
      </c>
      <c r="C22" s="34" t="s">
        <v>94</v>
      </c>
      <c r="D22" s="36" t="s">
        <v>98</v>
      </c>
      <c r="E22" s="36" t="s">
        <v>99</v>
      </c>
    </row>
    <row r="23" spans="1:5" s="15" customFormat="1" ht="191.25" customHeight="1">
      <c r="A23" s="32">
        <f t="shared" si="0"/>
        <v>18</v>
      </c>
      <c r="B23" s="33" t="s">
        <v>17</v>
      </c>
      <c r="C23" s="34" t="s">
        <v>16</v>
      </c>
      <c r="D23" s="36" t="s">
        <v>100</v>
      </c>
      <c r="E23" s="36" t="s">
        <v>101</v>
      </c>
    </row>
    <row r="24" spans="1:5" s="15" customFormat="1" ht="50.25" customHeight="1">
      <c r="A24" s="32">
        <f t="shared" si="0"/>
        <v>19</v>
      </c>
      <c r="B24" s="33" t="s">
        <v>102</v>
      </c>
      <c r="C24" s="34" t="s">
        <v>16</v>
      </c>
      <c r="D24" s="37" t="s">
        <v>103</v>
      </c>
      <c r="E24" s="36" t="s">
        <v>104</v>
      </c>
    </row>
    <row r="25" spans="1:5" s="15" customFormat="1" ht="47.25" customHeight="1">
      <c r="A25" s="32">
        <f t="shared" si="0"/>
        <v>20</v>
      </c>
      <c r="B25" s="33" t="s">
        <v>105</v>
      </c>
      <c r="C25" s="34" t="s">
        <v>106</v>
      </c>
      <c r="D25" s="37" t="s">
        <v>107</v>
      </c>
      <c r="E25" s="36" t="s">
        <v>108</v>
      </c>
    </row>
    <row r="26" spans="1:5" s="15" customFormat="1" ht="47.25" customHeight="1">
      <c r="A26" s="32">
        <f t="shared" si="0"/>
        <v>21</v>
      </c>
      <c r="B26" s="33" t="s">
        <v>19</v>
      </c>
      <c r="C26" s="34" t="s">
        <v>18</v>
      </c>
      <c r="D26" s="35" t="s">
        <v>109</v>
      </c>
      <c r="E26" s="36" t="s">
        <v>110</v>
      </c>
    </row>
    <row r="27" spans="1:5" s="16" customFormat="1" ht="54.75" customHeight="1">
      <c r="A27" s="32">
        <f t="shared" si="0"/>
        <v>22</v>
      </c>
      <c r="B27" s="33" t="s">
        <v>111</v>
      </c>
      <c r="C27" s="34" t="s">
        <v>20</v>
      </c>
      <c r="D27" s="37" t="s">
        <v>112</v>
      </c>
      <c r="E27" s="37" t="s">
        <v>113</v>
      </c>
    </row>
    <row r="28" spans="1:5" s="15" customFormat="1" ht="31.5" customHeight="1">
      <c r="A28" s="32">
        <f t="shared" si="0"/>
        <v>23</v>
      </c>
      <c r="B28" s="33" t="s">
        <v>21</v>
      </c>
      <c r="C28" s="34" t="s">
        <v>20</v>
      </c>
      <c r="D28" s="37" t="s">
        <v>114</v>
      </c>
      <c r="E28" s="36" t="s">
        <v>115</v>
      </c>
    </row>
    <row r="29" spans="1:5" s="15" customFormat="1" ht="190.5" customHeight="1">
      <c r="A29" s="32">
        <f t="shared" si="0"/>
        <v>24</v>
      </c>
      <c r="B29" s="33" t="s">
        <v>23</v>
      </c>
      <c r="C29" s="34" t="s">
        <v>22</v>
      </c>
      <c r="D29" s="36" t="s">
        <v>116</v>
      </c>
      <c r="E29" s="36" t="s">
        <v>117</v>
      </c>
    </row>
    <row r="30" spans="1:5" s="15" customFormat="1" ht="190.5" customHeight="1">
      <c r="A30" s="32">
        <f t="shared" si="0"/>
        <v>25</v>
      </c>
      <c r="B30" s="33" t="s">
        <v>118</v>
      </c>
      <c r="C30" s="34" t="s">
        <v>22</v>
      </c>
      <c r="D30" s="36" t="s">
        <v>119</v>
      </c>
      <c r="E30" s="36" t="s">
        <v>120</v>
      </c>
    </row>
    <row r="31" spans="1:5" s="17" customFormat="1" ht="189">
      <c r="A31" s="32">
        <f t="shared" si="0"/>
        <v>26</v>
      </c>
      <c r="B31" s="33" t="s">
        <v>9</v>
      </c>
      <c r="C31" s="34" t="s">
        <v>24</v>
      </c>
      <c r="D31" s="36" t="s">
        <v>71</v>
      </c>
      <c r="E31" s="36" t="s">
        <v>72</v>
      </c>
    </row>
    <row r="32" spans="1:5" s="15" customFormat="1" ht="189">
      <c r="A32" s="32">
        <f t="shared" si="0"/>
        <v>27</v>
      </c>
      <c r="B32" s="33" t="s">
        <v>25</v>
      </c>
      <c r="C32" s="34" t="s">
        <v>24</v>
      </c>
      <c r="D32" s="36" t="s">
        <v>71</v>
      </c>
      <c r="E32" s="36" t="s">
        <v>121</v>
      </c>
    </row>
    <row r="33" spans="1:5" s="15" customFormat="1" ht="24.75" customHeight="1">
      <c r="A33" s="32">
        <f t="shared" si="0"/>
        <v>28</v>
      </c>
      <c r="B33" s="39" t="s">
        <v>122</v>
      </c>
      <c r="C33" s="34" t="s">
        <v>24</v>
      </c>
      <c r="D33" s="36" t="s">
        <v>123</v>
      </c>
      <c r="E33" s="36">
        <v>42445</v>
      </c>
    </row>
    <row r="34" spans="1:5" s="15" customFormat="1" ht="190.5" customHeight="1">
      <c r="A34" s="32">
        <f t="shared" si="0"/>
        <v>29</v>
      </c>
      <c r="B34" s="33" t="s">
        <v>27</v>
      </c>
      <c r="C34" s="34" t="s">
        <v>26</v>
      </c>
      <c r="D34" s="36" t="s">
        <v>235</v>
      </c>
      <c r="E34" s="36" t="s">
        <v>124</v>
      </c>
    </row>
    <row r="35" spans="1:5" s="15" customFormat="1" ht="30.75" customHeight="1">
      <c r="A35" s="32">
        <f t="shared" si="0"/>
        <v>30</v>
      </c>
      <c r="B35" s="33" t="s">
        <v>125</v>
      </c>
      <c r="C35" s="34" t="s">
        <v>26</v>
      </c>
      <c r="D35" s="36" t="s">
        <v>126</v>
      </c>
      <c r="E35" s="36" t="s">
        <v>127</v>
      </c>
    </row>
    <row r="36" spans="1:5" s="15" customFormat="1" ht="47.25" customHeight="1">
      <c r="A36" s="32">
        <f t="shared" si="0"/>
        <v>31</v>
      </c>
      <c r="B36" s="33" t="s">
        <v>61</v>
      </c>
      <c r="C36" s="34" t="s">
        <v>128</v>
      </c>
      <c r="D36" s="35" t="s">
        <v>129</v>
      </c>
      <c r="E36" s="36" t="s">
        <v>130</v>
      </c>
    </row>
    <row r="37" spans="1:5" s="15" customFormat="1" ht="189">
      <c r="A37" s="32">
        <f t="shared" si="0"/>
        <v>32</v>
      </c>
      <c r="B37" s="33" t="s">
        <v>29</v>
      </c>
      <c r="C37" s="34" t="s">
        <v>28</v>
      </c>
      <c r="D37" s="36" t="s">
        <v>71</v>
      </c>
      <c r="E37" s="36" t="s">
        <v>92</v>
      </c>
    </row>
    <row r="38" spans="1:5" s="15" customFormat="1" ht="189">
      <c r="A38" s="32">
        <f t="shared" si="0"/>
        <v>33</v>
      </c>
      <c r="B38" s="33" t="s">
        <v>30</v>
      </c>
      <c r="C38" s="34" t="s">
        <v>28</v>
      </c>
      <c r="D38" s="36" t="s">
        <v>68</v>
      </c>
      <c r="E38" s="36" t="s">
        <v>131</v>
      </c>
    </row>
    <row r="39" spans="1:5" s="15" customFormat="1" ht="189">
      <c r="A39" s="32">
        <f t="shared" si="0"/>
        <v>34</v>
      </c>
      <c r="B39" s="33" t="s">
        <v>132</v>
      </c>
      <c r="C39" s="34" t="s">
        <v>31</v>
      </c>
      <c r="D39" s="36" t="s">
        <v>78</v>
      </c>
      <c r="E39" s="36" t="s">
        <v>133</v>
      </c>
    </row>
    <row r="40" spans="1:5" s="15" customFormat="1" ht="189">
      <c r="A40" s="32">
        <f t="shared" si="0"/>
        <v>35</v>
      </c>
      <c r="B40" s="33" t="s">
        <v>9</v>
      </c>
      <c r="C40" s="34" t="s">
        <v>32</v>
      </c>
      <c r="D40" s="36" t="s">
        <v>71</v>
      </c>
      <c r="E40" s="36" t="s">
        <v>72</v>
      </c>
    </row>
    <row r="41" spans="1:5" s="15" customFormat="1" ht="194.25" customHeight="1">
      <c r="A41" s="32">
        <f t="shared" si="0"/>
        <v>36</v>
      </c>
      <c r="B41" s="33" t="s">
        <v>34</v>
      </c>
      <c r="C41" s="34" t="s">
        <v>33</v>
      </c>
      <c r="D41" s="36" t="s">
        <v>71</v>
      </c>
      <c r="E41" s="36" t="s">
        <v>92</v>
      </c>
    </row>
    <row r="42" spans="1:5" s="15" customFormat="1" ht="189">
      <c r="A42" s="32">
        <f t="shared" si="0"/>
        <v>37</v>
      </c>
      <c r="B42" s="33" t="s">
        <v>36</v>
      </c>
      <c r="C42" s="34" t="s">
        <v>35</v>
      </c>
      <c r="D42" s="36" t="s">
        <v>64</v>
      </c>
      <c r="E42" s="36" t="s">
        <v>65</v>
      </c>
    </row>
    <row r="43" spans="1:5" s="15" customFormat="1" ht="189">
      <c r="A43" s="32">
        <f t="shared" si="0"/>
        <v>38</v>
      </c>
      <c r="B43" s="33" t="s">
        <v>38</v>
      </c>
      <c r="C43" s="34" t="s">
        <v>37</v>
      </c>
      <c r="D43" s="36" t="s">
        <v>64</v>
      </c>
      <c r="E43" s="36" t="s">
        <v>65</v>
      </c>
    </row>
    <row r="44" spans="1:5" s="15" customFormat="1" ht="189">
      <c r="A44" s="32">
        <f t="shared" si="0"/>
        <v>39</v>
      </c>
      <c r="B44" s="33" t="s">
        <v>39</v>
      </c>
      <c r="C44" s="34" t="s">
        <v>37</v>
      </c>
      <c r="D44" s="36" t="s">
        <v>71</v>
      </c>
      <c r="E44" s="36" t="s">
        <v>124</v>
      </c>
    </row>
    <row r="45" spans="1:5" s="15" customFormat="1" ht="37.5" customHeight="1">
      <c r="A45" s="32">
        <f t="shared" si="0"/>
        <v>40</v>
      </c>
      <c r="B45" s="33" t="s">
        <v>61</v>
      </c>
      <c r="C45" s="34" t="s">
        <v>40</v>
      </c>
      <c r="D45" s="35" t="s">
        <v>134</v>
      </c>
      <c r="E45" s="36">
        <v>42401</v>
      </c>
    </row>
    <row r="46" spans="1:5" s="15" customFormat="1" ht="31.5" customHeight="1">
      <c r="A46" s="32">
        <f t="shared" si="0"/>
        <v>41</v>
      </c>
      <c r="B46" s="33" t="s">
        <v>80</v>
      </c>
      <c r="C46" s="34" t="s">
        <v>40</v>
      </c>
      <c r="D46" s="37" t="s">
        <v>135</v>
      </c>
      <c r="E46" s="36" t="s">
        <v>136</v>
      </c>
    </row>
    <row r="47" spans="1:5" s="15" customFormat="1" ht="31.5" customHeight="1">
      <c r="A47" s="32">
        <f t="shared" si="0"/>
        <v>42</v>
      </c>
      <c r="B47" s="33" t="s">
        <v>87</v>
      </c>
      <c r="C47" s="34" t="s">
        <v>40</v>
      </c>
      <c r="D47" s="35" t="s">
        <v>234</v>
      </c>
      <c r="E47" s="36" t="s">
        <v>88</v>
      </c>
    </row>
    <row r="48" spans="1:5" s="15" customFormat="1" ht="189">
      <c r="A48" s="32">
        <f t="shared" si="0"/>
        <v>43</v>
      </c>
      <c r="B48" s="33" t="s">
        <v>137</v>
      </c>
      <c r="C48" s="34" t="s">
        <v>41</v>
      </c>
      <c r="D48" s="37" t="s">
        <v>68</v>
      </c>
      <c r="E48" s="36" t="s">
        <v>131</v>
      </c>
    </row>
    <row r="49" spans="1:5" s="15" customFormat="1" ht="31.5" customHeight="1">
      <c r="A49" s="32">
        <f t="shared" si="0"/>
        <v>44</v>
      </c>
      <c r="B49" s="33" t="s">
        <v>138</v>
      </c>
      <c r="C49" s="34" t="s">
        <v>139</v>
      </c>
      <c r="D49" s="37" t="s">
        <v>140</v>
      </c>
      <c r="E49" s="36" t="s">
        <v>141</v>
      </c>
    </row>
    <row r="50" spans="1:5" s="15" customFormat="1" ht="192.75" customHeight="1">
      <c r="A50" s="32">
        <f t="shared" si="0"/>
        <v>45</v>
      </c>
      <c r="B50" s="33" t="s">
        <v>43</v>
      </c>
      <c r="C50" s="34" t="s">
        <v>42</v>
      </c>
      <c r="D50" s="37" t="s">
        <v>64</v>
      </c>
      <c r="E50" s="36" t="s">
        <v>65</v>
      </c>
    </row>
    <row r="51" spans="1:5" s="15" customFormat="1" ht="64.5" customHeight="1">
      <c r="A51" s="32">
        <f t="shared" si="0"/>
        <v>46</v>
      </c>
      <c r="B51" s="33" t="s">
        <v>61</v>
      </c>
      <c r="C51" s="34" t="s">
        <v>42</v>
      </c>
      <c r="D51" s="35" t="s">
        <v>142</v>
      </c>
      <c r="E51" s="36" t="s">
        <v>143</v>
      </c>
    </row>
    <row r="52" spans="1:5" s="15" customFormat="1" ht="46.5" customHeight="1">
      <c r="A52" s="32">
        <f t="shared" si="0"/>
        <v>47</v>
      </c>
      <c r="B52" s="33" t="s">
        <v>144</v>
      </c>
      <c r="C52" s="34" t="s">
        <v>42</v>
      </c>
      <c r="D52" s="37" t="s">
        <v>145</v>
      </c>
      <c r="E52" s="36" t="s">
        <v>146</v>
      </c>
    </row>
    <row r="53" spans="1:5" s="15" customFormat="1" ht="189">
      <c r="A53" s="32">
        <f t="shared" si="0"/>
        <v>48</v>
      </c>
      <c r="B53" s="33" t="s">
        <v>45</v>
      </c>
      <c r="C53" s="34" t="s">
        <v>44</v>
      </c>
      <c r="D53" s="37" t="s">
        <v>71</v>
      </c>
      <c r="E53" s="36" t="s">
        <v>79</v>
      </c>
    </row>
    <row r="54" spans="1:5" s="15" customFormat="1" ht="30.75" customHeight="1">
      <c r="A54" s="32">
        <f t="shared" si="0"/>
        <v>49</v>
      </c>
      <c r="B54" s="33" t="s">
        <v>147</v>
      </c>
      <c r="C54" s="34" t="s">
        <v>44</v>
      </c>
      <c r="D54" s="37" t="s">
        <v>148</v>
      </c>
      <c r="E54" s="36" t="s">
        <v>149</v>
      </c>
    </row>
    <row r="55" spans="1:5" s="15" customFormat="1" ht="189">
      <c r="A55" s="32">
        <f t="shared" si="0"/>
        <v>50</v>
      </c>
      <c r="B55" s="33" t="s">
        <v>9</v>
      </c>
      <c r="C55" s="34" t="s">
        <v>46</v>
      </c>
      <c r="D55" s="37" t="s">
        <v>71</v>
      </c>
      <c r="E55" s="36" t="s">
        <v>72</v>
      </c>
    </row>
    <row r="56" spans="1:5" s="15" customFormat="1" ht="47.25">
      <c r="A56" s="32">
        <f t="shared" si="0"/>
        <v>51</v>
      </c>
      <c r="B56" s="33" t="s">
        <v>150</v>
      </c>
      <c r="C56" s="34" t="s">
        <v>47</v>
      </c>
      <c r="D56" s="37" t="s">
        <v>151</v>
      </c>
      <c r="E56" s="36" t="s">
        <v>152</v>
      </c>
    </row>
    <row r="57" spans="1:5" s="15" customFormat="1" ht="189">
      <c r="A57" s="32">
        <f t="shared" si="0"/>
        <v>52</v>
      </c>
      <c r="B57" s="33" t="s">
        <v>9</v>
      </c>
      <c r="C57" s="34" t="s">
        <v>47</v>
      </c>
      <c r="D57" s="37" t="s">
        <v>71</v>
      </c>
      <c r="E57" s="36" t="s">
        <v>72</v>
      </c>
    </row>
    <row r="58" spans="1:5" s="15" customFormat="1" ht="189">
      <c r="A58" s="32">
        <f t="shared" si="0"/>
        <v>53</v>
      </c>
      <c r="B58" s="33" t="s">
        <v>49</v>
      </c>
      <c r="C58" s="34" t="s">
        <v>48</v>
      </c>
      <c r="D58" s="37" t="s">
        <v>64</v>
      </c>
      <c r="E58" s="36" t="s">
        <v>65</v>
      </c>
    </row>
    <row r="59" spans="1:5" s="15" customFormat="1" ht="189">
      <c r="A59" s="32">
        <f t="shared" si="0"/>
        <v>54</v>
      </c>
      <c r="B59" s="33" t="s">
        <v>153</v>
      </c>
      <c r="C59" s="34" t="s">
        <v>50</v>
      </c>
      <c r="D59" s="37" t="s">
        <v>119</v>
      </c>
      <c r="E59" s="36" t="s">
        <v>154</v>
      </c>
    </row>
    <row r="60" spans="1:5" s="15" customFormat="1" ht="31.5" customHeight="1">
      <c r="A60" s="32">
        <f t="shared" si="0"/>
        <v>55</v>
      </c>
      <c r="B60" s="33" t="s">
        <v>80</v>
      </c>
      <c r="C60" s="34" t="s">
        <v>50</v>
      </c>
      <c r="D60" s="37" t="s">
        <v>155</v>
      </c>
      <c r="E60" s="37" t="s">
        <v>156</v>
      </c>
    </row>
    <row r="61" spans="1:5" s="15" customFormat="1" ht="189">
      <c r="A61" s="32">
        <f t="shared" si="0"/>
        <v>56</v>
      </c>
      <c r="B61" s="33" t="s">
        <v>157</v>
      </c>
      <c r="C61" s="34" t="s">
        <v>51</v>
      </c>
      <c r="D61" s="37" t="s">
        <v>158</v>
      </c>
      <c r="E61" s="37" t="s">
        <v>159</v>
      </c>
    </row>
    <row r="62" spans="1:5" s="15" customFormat="1" ht="189">
      <c r="A62" s="32">
        <f t="shared" si="0"/>
        <v>57</v>
      </c>
      <c r="B62" s="33" t="s">
        <v>15</v>
      </c>
      <c r="C62" s="34" t="s">
        <v>51</v>
      </c>
      <c r="D62" s="36" t="s">
        <v>78</v>
      </c>
      <c r="E62" s="36" t="s">
        <v>92</v>
      </c>
    </row>
    <row r="63" spans="1:5" s="15" customFormat="1" ht="63">
      <c r="A63" s="32">
        <f t="shared" si="0"/>
        <v>58</v>
      </c>
      <c r="B63" s="33" t="s">
        <v>53</v>
      </c>
      <c r="C63" s="34" t="s">
        <v>52</v>
      </c>
      <c r="D63" s="37" t="s">
        <v>160</v>
      </c>
      <c r="E63" s="36" t="s">
        <v>161</v>
      </c>
    </row>
    <row r="64" spans="1:5" s="15" customFormat="1" ht="189">
      <c r="A64" s="32">
        <f t="shared" si="0"/>
        <v>59</v>
      </c>
      <c r="B64" s="33" t="s">
        <v>55</v>
      </c>
      <c r="C64" s="34" t="s">
        <v>54</v>
      </c>
      <c r="D64" s="37" t="s">
        <v>119</v>
      </c>
      <c r="E64" s="36" t="s">
        <v>162</v>
      </c>
    </row>
    <row r="65" spans="1:5" s="15" customFormat="1" ht="189">
      <c r="A65" s="32">
        <f t="shared" si="0"/>
        <v>60</v>
      </c>
      <c r="B65" s="33" t="s">
        <v>163</v>
      </c>
      <c r="C65" s="34" t="s">
        <v>56</v>
      </c>
      <c r="D65" s="37" t="s">
        <v>164</v>
      </c>
      <c r="E65" s="37" t="s">
        <v>65</v>
      </c>
    </row>
    <row r="66" spans="1:5" s="15" customFormat="1" ht="189">
      <c r="A66" s="32">
        <f t="shared" si="0"/>
        <v>61</v>
      </c>
      <c r="B66" s="33" t="s">
        <v>15</v>
      </c>
      <c r="C66" s="34" t="s">
        <v>56</v>
      </c>
      <c r="D66" s="36" t="s">
        <v>71</v>
      </c>
      <c r="E66" s="36" t="s">
        <v>92</v>
      </c>
    </row>
    <row r="67" spans="1:5" s="15" customFormat="1" ht="47.25" customHeight="1">
      <c r="A67" s="32">
        <f t="shared" si="0"/>
        <v>62</v>
      </c>
      <c r="B67" s="33" t="s">
        <v>165</v>
      </c>
      <c r="C67" s="34" t="s">
        <v>166</v>
      </c>
      <c r="D67" s="37" t="s">
        <v>167</v>
      </c>
      <c r="E67" s="37" t="s">
        <v>168</v>
      </c>
    </row>
    <row r="68" spans="1:5" s="15" customFormat="1" ht="189">
      <c r="A68" s="32">
        <f t="shared" si="0"/>
        <v>63</v>
      </c>
      <c r="B68" s="33" t="s">
        <v>169</v>
      </c>
      <c r="C68" s="34" t="s">
        <v>170</v>
      </c>
      <c r="D68" s="37" t="s">
        <v>64</v>
      </c>
      <c r="E68" s="37" t="s">
        <v>69</v>
      </c>
    </row>
    <row r="69" spans="1:5" s="15" customFormat="1" ht="189">
      <c r="A69" s="32">
        <f t="shared" si="0"/>
        <v>64</v>
      </c>
      <c r="B69" s="33" t="s">
        <v>171</v>
      </c>
      <c r="C69" s="34" t="s">
        <v>172</v>
      </c>
      <c r="D69" s="37" t="s">
        <v>119</v>
      </c>
      <c r="E69" s="36" t="s">
        <v>173</v>
      </c>
    </row>
    <row r="70" spans="1:5" s="15" customFormat="1" ht="189">
      <c r="A70" s="32">
        <f t="shared" si="0"/>
        <v>65</v>
      </c>
      <c r="B70" s="33" t="s">
        <v>174</v>
      </c>
      <c r="C70" s="34" t="s">
        <v>175</v>
      </c>
      <c r="D70" s="37" t="s">
        <v>78</v>
      </c>
      <c r="E70" s="37" t="s">
        <v>176</v>
      </c>
    </row>
    <row r="71" spans="1:5" s="15" customFormat="1" ht="190.5" customHeight="1">
      <c r="A71" s="32">
        <f t="shared" ref="A71:A96" si="1">A70+1</f>
        <v>66</v>
      </c>
      <c r="B71" s="33" t="s">
        <v>177</v>
      </c>
      <c r="C71" s="34" t="s">
        <v>175</v>
      </c>
      <c r="D71" s="37" t="s">
        <v>64</v>
      </c>
      <c r="E71" s="37" t="s">
        <v>65</v>
      </c>
    </row>
    <row r="72" spans="1:5" s="15" customFormat="1" ht="22.5" customHeight="1">
      <c r="A72" s="32">
        <f t="shared" si="1"/>
        <v>67</v>
      </c>
      <c r="B72" s="33" t="s">
        <v>80</v>
      </c>
      <c r="C72" s="34" t="s">
        <v>175</v>
      </c>
      <c r="D72" s="36">
        <v>42457</v>
      </c>
      <c r="E72" s="37" t="s">
        <v>178</v>
      </c>
    </row>
    <row r="73" spans="1:5" s="16" customFormat="1" ht="30.75" customHeight="1">
      <c r="A73" s="32">
        <f t="shared" si="1"/>
        <v>68</v>
      </c>
      <c r="B73" s="33" t="s">
        <v>179</v>
      </c>
      <c r="C73" s="34" t="s">
        <v>180</v>
      </c>
      <c r="D73" s="36" t="s">
        <v>181</v>
      </c>
      <c r="E73" s="37" t="s">
        <v>182</v>
      </c>
    </row>
    <row r="74" spans="1:5" s="15" customFormat="1" ht="192.75" customHeight="1">
      <c r="A74" s="32">
        <f t="shared" si="1"/>
        <v>69</v>
      </c>
      <c r="B74" s="33" t="s">
        <v>183</v>
      </c>
      <c r="C74" s="34" t="s">
        <v>184</v>
      </c>
      <c r="D74" s="37" t="s">
        <v>68</v>
      </c>
      <c r="E74" s="37" t="s">
        <v>185</v>
      </c>
    </row>
    <row r="75" spans="1:5" s="17" customFormat="1" ht="190.5" customHeight="1">
      <c r="A75" s="32">
        <f t="shared" si="1"/>
        <v>70</v>
      </c>
      <c r="B75" s="33" t="s">
        <v>9</v>
      </c>
      <c r="C75" s="34" t="s">
        <v>184</v>
      </c>
      <c r="D75" s="37" t="s">
        <v>71</v>
      </c>
      <c r="E75" s="36" t="s">
        <v>72</v>
      </c>
    </row>
    <row r="76" spans="1:5" s="15" customFormat="1" ht="47.25" customHeight="1">
      <c r="A76" s="32">
        <f t="shared" si="1"/>
        <v>71</v>
      </c>
      <c r="B76" s="33" t="s">
        <v>186</v>
      </c>
      <c r="C76" s="34" t="s">
        <v>187</v>
      </c>
      <c r="D76" s="37" t="s">
        <v>188</v>
      </c>
      <c r="E76" s="37" t="s">
        <v>189</v>
      </c>
    </row>
    <row r="77" spans="1:5" s="15" customFormat="1" ht="189">
      <c r="A77" s="32">
        <f t="shared" si="1"/>
        <v>72</v>
      </c>
      <c r="B77" s="33" t="s">
        <v>190</v>
      </c>
      <c r="C77" s="34" t="s">
        <v>187</v>
      </c>
      <c r="D77" s="37" t="s">
        <v>119</v>
      </c>
      <c r="E77" s="36" t="s">
        <v>173</v>
      </c>
    </row>
    <row r="78" spans="1:5" s="15" customFormat="1" ht="31.5" customHeight="1">
      <c r="A78" s="32">
        <f t="shared" si="1"/>
        <v>73</v>
      </c>
      <c r="B78" s="33" t="s">
        <v>191</v>
      </c>
      <c r="C78" s="34" t="s">
        <v>187</v>
      </c>
      <c r="D78" s="37" t="s">
        <v>192</v>
      </c>
      <c r="E78" s="37" t="s">
        <v>193</v>
      </c>
    </row>
    <row r="79" spans="1:5" s="15" customFormat="1" ht="189">
      <c r="A79" s="32">
        <f t="shared" si="1"/>
        <v>74</v>
      </c>
      <c r="B79" s="33" t="s">
        <v>9</v>
      </c>
      <c r="C79" s="34" t="s">
        <v>194</v>
      </c>
      <c r="D79" s="37" t="s">
        <v>71</v>
      </c>
      <c r="E79" s="36" t="s">
        <v>72</v>
      </c>
    </row>
    <row r="80" spans="1:5" s="15" customFormat="1" ht="63">
      <c r="A80" s="32">
        <f t="shared" si="1"/>
        <v>75</v>
      </c>
      <c r="B80" s="33" t="s">
        <v>195</v>
      </c>
      <c r="C80" s="34" t="s">
        <v>194</v>
      </c>
      <c r="D80" s="37" t="s">
        <v>196</v>
      </c>
      <c r="E80" s="37" t="s">
        <v>75</v>
      </c>
    </row>
    <row r="81" spans="1:5" s="15" customFormat="1" ht="47.25" customHeight="1">
      <c r="A81" s="32">
        <f t="shared" si="1"/>
        <v>76</v>
      </c>
      <c r="B81" s="33" t="s">
        <v>197</v>
      </c>
      <c r="C81" s="34" t="s">
        <v>198</v>
      </c>
      <c r="D81" s="37" t="s">
        <v>199</v>
      </c>
      <c r="E81" s="37" t="s">
        <v>200</v>
      </c>
    </row>
    <row r="82" spans="1:5" s="15" customFormat="1" ht="189">
      <c r="A82" s="32">
        <f t="shared" si="1"/>
        <v>77</v>
      </c>
      <c r="B82" s="33" t="s">
        <v>9</v>
      </c>
      <c r="C82" s="34" t="s">
        <v>198</v>
      </c>
      <c r="D82" s="37" t="s">
        <v>71</v>
      </c>
      <c r="E82" s="36" t="s">
        <v>72</v>
      </c>
    </row>
    <row r="83" spans="1:5" s="15" customFormat="1" ht="31.5" customHeight="1">
      <c r="A83" s="32">
        <f t="shared" si="1"/>
        <v>78</v>
      </c>
      <c r="B83" s="33" t="s">
        <v>80</v>
      </c>
      <c r="C83" s="34" t="s">
        <v>201</v>
      </c>
      <c r="D83" s="37" t="s">
        <v>202</v>
      </c>
      <c r="E83" s="37" t="s">
        <v>203</v>
      </c>
    </row>
    <row r="84" spans="1:5" s="15" customFormat="1" ht="191.25" customHeight="1">
      <c r="A84" s="32">
        <f t="shared" si="1"/>
        <v>79</v>
      </c>
      <c r="B84" s="33" t="s">
        <v>204</v>
      </c>
      <c r="C84" s="34" t="s">
        <v>201</v>
      </c>
      <c r="D84" s="36" t="s">
        <v>64</v>
      </c>
      <c r="E84" s="37" t="s">
        <v>65</v>
      </c>
    </row>
    <row r="85" spans="1:5" s="15" customFormat="1" ht="192" customHeight="1">
      <c r="A85" s="32">
        <f t="shared" si="1"/>
        <v>80</v>
      </c>
      <c r="B85" s="33" t="s">
        <v>205</v>
      </c>
      <c r="C85" s="34" t="s">
        <v>206</v>
      </c>
      <c r="D85" s="36" t="s">
        <v>71</v>
      </c>
      <c r="E85" s="37" t="s">
        <v>207</v>
      </c>
    </row>
    <row r="86" spans="1:5" s="15" customFormat="1" ht="192" customHeight="1">
      <c r="A86" s="32">
        <f t="shared" si="1"/>
        <v>81</v>
      </c>
      <c r="B86" s="33" t="s">
        <v>208</v>
      </c>
      <c r="C86" s="34" t="s">
        <v>206</v>
      </c>
      <c r="D86" s="36" t="s">
        <v>71</v>
      </c>
      <c r="E86" s="37" t="s">
        <v>92</v>
      </c>
    </row>
    <row r="87" spans="1:5" s="15" customFormat="1" ht="191.25" customHeight="1">
      <c r="A87" s="32">
        <f t="shared" si="1"/>
        <v>82</v>
      </c>
      <c r="B87" s="39" t="s">
        <v>15</v>
      </c>
      <c r="C87" s="34" t="s">
        <v>209</v>
      </c>
      <c r="D87" s="36" t="s">
        <v>78</v>
      </c>
      <c r="E87" s="36" t="s">
        <v>92</v>
      </c>
    </row>
    <row r="88" spans="1:5" s="15" customFormat="1" ht="191.25" customHeight="1">
      <c r="A88" s="32">
        <f t="shared" si="1"/>
        <v>83</v>
      </c>
      <c r="B88" s="33" t="s">
        <v>210</v>
      </c>
      <c r="C88" s="34" t="s">
        <v>209</v>
      </c>
      <c r="D88" s="36" t="s">
        <v>236</v>
      </c>
      <c r="E88" s="36" t="s">
        <v>211</v>
      </c>
    </row>
    <row r="89" spans="1:5" s="15" customFormat="1" ht="192.75" customHeight="1">
      <c r="A89" s="32">
        <f t="shared" si="1"/>
        <v>84</v>
      </c>
      <c r="B89" s="33" t="s">
        <v>15</v>
      </c>
      <c r="C89" s="34" t="s">
        <v>212</v>
      </c>
      <c r="D89" s="36" t="s">
        <v>71</v>
      </c>
      <c r="E89" s="36" t="s">
        <v>92</v>
      </c>
    </row>
    <row r="90" spans="1:5" s="15" customFormat="1" ht="47.25">
      <c r="A90" s="32">
        <f t="shared" si="1"/>
        <v>85</v>
      </c>
      <c r="B90" s="33" t="s">
        <v>213</v>
      </c>
      <c r="C90" s="34" t="s">
        <v>212</v>
      </c>
      <c r="D90" s="36" t="s">
        <v>214</v>
      </c>
      <c r="E90" s="37" t="s">
        <v>215</v>
      </c>
    </row>
    <row r="91" spans="1:5" s="18" customFormat="1" ht="194.25" customHeight="1">
      <c r="A91" s="32">
        <f t="shared" si="1"/>
        <v>86</v>
      </c>
      <c r="B91" s="33" t="s">
        <v>216</v>
      </c>
      <c r="C91" s="34" t="s">
        <v>217</v>
      </c>
      <c r="D91" s="36" t="s">
        <v>68</v>
      </c>
      <c r="E91" s="37" t="s">
        <v>218</v>
      </c>
    </row>
    <row r="92" spans="1:5" s="15" customFormat="1" ht="64.5" customHeight="1">
      <c r="A92" s="32">
        <f t="shared" si="1"/>
        <v>87</v>
      </c>
      <c r="B92" s="33" t="s">
        <v>61</v>
      </c>
      <c r="C92" s="34" t="s">
        <v>219</v>
      </c>
      <c r="D92" s="35" t="s">
        <v>220</v>
      </c>
      <c r="E92" s="36" t="s">
        <v>221</v>
      </c>
    </row>
    <row r="93" spans="1:5" s="15" customFormat="1" ht="194.25" customHeight="1">
      <c r="A93" s="32">
        <f t="shared" si="1"/>
        <v>88</v>
      </c>
      <c r="B93" s="39" t="s">
        <v>15</v>
      </c>
      <c r="C93" s="34" t="s">
        <v>222</v>
      </c>
      <c r="D93" s="36" t="s">
        <v>78</v>
      </c>
      <c r="E93" s="36" t="s">
        <v>92</v>
      </c>
    </row>
    <row r="94" spans="1:5" s="15" customFormat="1" ht="47.25" customHeight="1">
      <c r="A94" s="32">
        <f t="shared" si="1"/>
        <v>89</v>
      </c>
      <c r="B94" s="33" t="s">
        <v>223</v>
      </c>
      <c r="C94" s="34" t="s">
        <v>224</v>
      </c>
      <c r="D94" s="36" t="s">
        <v>225</v>
      </c>
      <c r="E94" s="36" t="s">
        <v>226</v>
      </c>
    </row>
    <row r="95" spans="1:5" s="15" customFormat="1" ht="48.75" customHeight="1">
      <c r="A95" s="32">
        <f t="shared" si="1"/>
        <v>90</v>
      </c>
      <c r="B95" s="33" t="s">
        <v>227</v>
      </c>
      <c r="C95" s="34" t="s">
        <v>224</v>
      </c>
      <c r="D95" s="35" t="s">
        <v>228</v>
      </c>
      <c r="E95" s="36" t="s">
        <v>82</v>
      </c>
    </row>
    <row r="96" spans="1:5" s="15" customFormat="1" ht="48" customHeight="1" thickBot="1">
      <c r="A96" s="32">
        <f t="shared" si="1"/>
        <v>91</v>
      </c>
      <c r="B96" s="33" t="s">
        <v>229</v>
      </c>
      <c r="C96" s="34" t="s">
        <v>224</v>
      </c>
      <c r="D96" s="35" t="s">
        <v>230</v>
      </c>
      <c r="E96" s="36" t="s">
        <v>231</v>
      </c>
    </row>
    <row r="97" spans="1:5" s="16" customFormat="1" ht="21" customHeight="1" thickBot="1">
      <c r="A97" s="19"/>
      <c r="B97" s="45"/>
      <c r="C97" s="46"/>
      <c r="D97" s="46"/>
      <c r="E97" s="20"/>
    </row>
    <row r="98" spans="1:5" s="21" customFormat="1" ht="15" customHeight="1">
      <c r="B98" s="22"/>
      <c r="C98" s="22"/>
      <c r="D98" s="22"/>
      <c r="E98" s="22"/>
    </row>
    <row r="99" spans="1:5" s="15" customFormat="1" ht="18.75" customHeight="1">
      <c r="A99" s="23"/>
      <c r="B99" s="24"/>
      <c r="C99" s="24"/>
      <c r="D99" s="24"/>
      <c r="E99" s="24"/>
    </row>
    <row r="100" spans="1:5" s="15" customFormat="1" ht="18.75" customHeight="1">
      <c r="A100" s="26"/>
      <c r="B100" s="27"/>
      <c r="C100" s="27"/>
      <c r="D100" s="27"/>
      <c r="E100" s="27"/>
    </row>
    <row r="101" spans="1:5" s="15" customFormat="1" ht="18.75" customHeight="1">
      <c r="A101" s="23"/>
      <c r="B101" s="44"/>
      <c r="C101" s="44"/>
      <c r="D101" s="44"/>
      <c r="E101" s="44"/>
    </row>
    <row r="102" spans="1:5" s="15" customFormat="1" ht="20.25" customHeight="1">
      <c r="A102" s="23"/>
      <c r="B102" s="24"/>
      <c r="C102" s="24"/>
      <c r="D102" s="24"/>
      <c r="E102" s="24"/>
    </row>
    <row r="103" spans="1:5" s="15" customFormat="1" ht="18.75" customHeight="1">
      <c r="A103" s="23"/>
      <c r="B103" s="24"/>
      <c r="C103" s="24"/>
      <c r="D103" s="24"/>
      <c r="E103" s="24"/>
    </row>
    <row r="104" spans="1:5" s="15" customFormat="1" ht="18.75" customHeight="1">
      <c r="A104" s="23"/>
      <c r="B104" s="24"/>
      <c r="C104" s="24"/>
      <c r="D104" s="24"/>
      <c r="E104" s="24"/>
    </row>
    <row r="105" spans="1:5" s="15" customFormat="1" ht="18.75" customHeight="1">
      <c r="A105" s="23"/>
      <c r="B105" s="44"/>
      <c r="C105" s="44"/>
      <c r="D105" s="44"/>
      <c r="E105" s="44"/>
    </row>
    <row r="106" spans="1:5" s="15" customFormat="1" ht="18.75" customHeight="1">
      <c r="A106" s="23"/>
      <c r="B106" s="24"/>
      <c r="C106" s="24"/>
      <c r="D106" s="24"/>
      <c r="E106" s="24"/>
    </row>
    <row r="107" spans="1:5" s="15" customFormat="1" ht="18.75" customHeight="1">
      <c r="A107" s="23"/>
      <c r="B107" s="24"/>
      <c r="C107" s="24"/>
      <c r="D107" s="24"/>
      <c r="E107" s="24"/>
    </row>
    <row r="108" spans="1:5" s="15" customFormat="1" ht="18.75" customHeight="1">
      <c r="A108" s="23"/>
      <c r="B108" s="24"/>
      <c r="C108" s="24"/>
      <c r="D108" s="24"/>
      <c r="E108" s="24"/>
    </row>
    <row r="109" spans="1:5" s="15" customFormat="1" ht="18.75" customHeight="1">
      <c r="A109" s="23"/>
      <c r="B109" s="24"/>
      <c r="C109" s="24"/>
      <c r="D109" s="24"/>
      <c r="E109" s="24"/>
    </row>
    <row r="110" spans="1:5" s="15" customFormat="1" ht="18.75" customHeight="1">
      <c r="A110" s="23"/>
      <c r="B110" s="24"/>
      <c r="C110" s="24"/>
      <c r="D110" s="24"/>
      <c r="E110" s="24"/>
    </row>
    <row r="111" spans="1:5" s="15" customFormat="1" ht="18.75" customHeight="1">
      <c r="A111" s="23"/>
      <c r="B111" s="24"/>
      <c r="C111" s="24"/>
      <c r="D111" s="24"/>
      <c r="E111" s="24"/>
    </row>
    <row r="112" spans="1:5" s="15" customFormat="1" ht="18.75" customHeight="1">
      <c r="A112" s="23"/>
      <c r="B112" s="24"/>
      <c r="C112" s="24"/>
      <c r="D112" s="24"/>
      <c r="E112" s="24"/>
    </row>
    <row r="113" spans="1:5" s="15" customFormat="1" ht="18.75" customHeight="1">
      <c r="A113" s="23"/>
      <c r="B113" s="24"/>
      <c r="C113" s="24"/>
      <c r="D113" s="25"/>
      <c r="E113" s="24"/>
    </row>
    <row r="114" spans="1:5" s="15" customFormat="1" ht="18.75" customHeight="1">
      <c r="A114" s="23"/>
      <c r="B114" s="24"/>
      <c r="C114" s="24"/>
      <c r="D114" s="24"/>
      <c r="E114" s="24"/>
    </row>
    <row r="115" spans="1:5" s="15" customFormat="1" ht="18.75" customHeight="1">
      <c r="A115" s="23"/>
      <c r="B115" s="24"/>
      <c r="C115" s="24"/>
      <c r="D115" s="24"/>
      <c r="E115" s="24"/>
    </row>
    <row r="116" spans="1:5" s="15" customFormat="1" ht="18.75" customHeight="1">
      <c r="A116" s="23"/>
      <c r="B116" s="24"/>
      <c r="C116" s="24"/>
      <c r="D116" s="25"/>
      <c r="E116" s="24"/>
    </row>
    <row r="117" spans="1:5" s="15" customFormat="1" ht="12.75" customHeight="1">
      <c r="B117" s="28"/>
      <c r="C117" s="29"/>
      <c r="D117" s="29"/>
      <c r="E117" s="29"/>
    </row>
    <row r="118" spans="1:5" s="15" customFormat="1" ht="12.75" customHeight="1">
      <c r="B118" s="28"/>
      <c r="C118" s="28"/>
      <c r="D118" s="29"/>
      <c r="E118" s="29"/>
    </row>
    <row r="119" spans="1:5" s="15" customFormat="1" ht="12.75" customHeight="1">
      <c r="B119" s="28"/>
      <c r="C119" s="27"/>
      <c r="D119" s="29"/>
      <c r="E119" s="29"/>
    </row>
    <row r="120" spans="1:5" s="15" customFormat="1" ht="12.75" customHeight="1">
      <c r="B120" s="28"/>
      <c r="C120" s="30"/>
      <c r="D120" s="29"/>
      <c r="E120" s="29"/>
    </row>
    <row r="121" spans="1:5" s="15" customFormat="1" ht="12.75" customHeight="1">
      <c r="B121" s="28"/>
      <c r="C121" s="30"/>
      <c r="D121" s="29"/>
      <c r="E121" s="29"/>
    </row>
    <row r="122" spans="1:5" s="15" customFormat="1" ht="12.75" customHeight="1">
      <c r="B122" s="28"/>
      <c r="C122" s="30"/>
      <c r="D122" s="29"/>
      <c r="E122" s="29"/>
    </row>
    <row r="123" spans="1:5" s="15" customFormat="1" ht="12.75" customHeight="1">
      <c r="B123" s="28"/>
      <c r="C123" s="30"/>
      <c r="D123" s="29"/>
      <c r="E123" s="29"/>
    </row>
    <row r="124" spans="1:5" s="15" customFormat="1" ht="12.75" customHeight="1">
      <c r="B124" s="28"/>
      <c r="C124" s="29"/>
      <c r="D124" s="29"/>
      <c r="E124" s="29"/>
    </row>
    <row r="125" spans="1:5" s="15" customFormat="1" ht="12.75" customHeight="1">
      <c r="B125" s="28"/>
      <c r="C125" s="29"/>
      <c r="D125" s="29"/>
      <c r="E125" s="29"/>
    </row>
    <row r="126" spans="1:5" s="15" customFormat="1" ht="12.75" customHeight="1">
      <c r="B126" s="28"/>
      <c r="C126" s="29"/>
      <c r="D126" s="29"/>
      <c r="E126" s="29"/>
    </row>
    <row r="127" spans="1:5" s="15" customFormat="1" ht="12.75" customHeight="1">
      <c r="B127" s="28"/>
      <c r="C127" s="29"/>
      <c r="D127" s="29"/>
      <c r="E127" s="29"/>
    </row>
    <row r="128" spans="1:5" s="15" customFormat="1" ht="12.75" customHeight="1">
      <c r="B128" s="28"/>
      <c r="C128" s="29"/>
      <c r="D128" s="29"/>
      <c r="E128" s="29"/>
    </row>
    <row r="129" spans="2:5" s="15" customFormat="1" ht="12.75" customHeight="1">
      <c r="B129" s="28"/>
      <c r="C129" s="29"/>
      <c r="D129" s="29"/>
      <c r="E129" s="29"/>
    </row>
    <row r="130" spans="2:5" s="15" customFormat="1" ht="12.75" customHeight="1">
      <c r="B130" s="28"/>
      <c r="C130" s="29"/>
      <c r="D130" s="29"/>
      <c r="E130" s="29"/>
    </row>
    <row r="131" spans="2:5" s="15" customFormat="1" ht="12.75" customHeight="1">
      <c r="B131" s="28"/>
      <c r="C131" s="29"/>
      <c r="D131" s="29"/>
      <c r="E131" s="29"/>
    </row>
    <row r="132" spans="2:5" s="15" customFormat="1" ht="12.75" customHeight="1">
      <c r="B132" s="28"/>
      <c r="C132" s="29"/>
      <c r="D132" s="29"/>
      <c r="E132" s="29"/>
    </row>
    <row r="133" spans="2:5" s="15" customFormat="1" ht="12.75" customHeight="1">
      <c r="B133" s="28"/>
      <c r="C133" s="29"/>
      <c r="D133" s="29"/>
      <c r="E133" s="29"/>
    </row>
    <row r="134" spans="2:5" s="15" customFormat="1" ht="12.75" customHeight="1">
      <c r="B134" s="28"/>
      <c r="C134" s="29"/>
      <c r="D134" s="29"/>
      <c r="E134" s="29"/>
    </row>
    <row r="135" spans="2:5" s="15" customFormat="1" ht="12.75" customHeight="1">
      <c r="B135" s="28"/>
      <c r="C135" s="29"/>
      <c r="D135" s="29"/>
      <c r="E135" s="29"/>
    </row>
    <row r="136" spans="2:5" s="15" customFormat="1" ht="12.75" customHeight="1">
      <c r="B136" s="28"/>
      <c r="C136" s="29"/>
      <c r="D136" s="29"/>
      <c r="E136" s="29"/>
    </row>
    <row r="137" spans="2:5" s="15" customFormat="1" ht="12.75" customHeight="1">
      <c r="B137" s="28"/>
      <c r="C137" s="29"/>
      <c r="D137" s="29"/>
      <c r="E137" s="29"/>
    </row>
    <row r="138" spans="2:5" s="15" customFormat="1" ht="12.75" customHeight="1">
      <c r="B138" s="28"/>
      <c r="C138" s="29"/>
      <c r="D138" s="29"/>
      <c r="E138" s="29"/>
    </row>
    <row r="139" spans="2:5" s="15" customFormat="1" ht="12.75" customHeight="1">
      <c r="B139" s="28"/>
      <c r="C139" s="29"/>
      <c r="D139" s="29"/>
      <c r="E139" s="29"/>
    </row>
    <row r="140" spans="2:5" s="15" customFormat="1" ht="12.75" customHeight="1">
      <c r="B140" s="28"/>
      <c r="C140" s="29"/>
      <c r="D140" s="29"/>
      <c r="E140" s="29"/>
    </row>
    <row r="141" spans="2:5" s="15" customFormat="1" ht="12.75" customHeight="1">
      <c r="B141" s="28"/>
      <c r="C141" s="29"/>
      <c r="D141" s="29"/>
      <c r="E141" s="29"/>
    </row>
    <row r="142" spans="2:5" s="15" customFormat="1" ht="12.75" customHeight="1">
      <c r="B142" s="28"/>
      <c r="C142" s="29"/>
      <c r="D142" s="29"/>
      <c r="E142" s="29"/>
    </row>
    <row r="143" spans="2:5" s="15" customFormat="1" ht="12.75" customHeight="1">
      <c r="B143" s="28"/>
      <c r="C143" s="29"/>
      <c r="D143" s="29"/>
      <c r="E143" s="29"/>
    </row>
    <row r="144" spans="2:5" s="15" customFormat="1" ht="12.75" customHeight="1">
      <c r="B144" s="28"/>
      <c r="C144" s="29"/>
      <c r="D144" s="29"/>
      <c r="E144" s="29"/>
    </row>
    <row r="145" spans="2:5" s="15" customFormat="1" ht="12.75" customHeight="1">
      <c r="B145" s="28"/>
      <c r="C145" s="29"/>
      <c r="D145" s="29"/>
      <c r="E145" s="29"/>
    </row>
    <row r="146" spans="2:5" s="15" customFormat="1" ht="12.75" customHeight="1">
      <c r="B146" s="28"/>
      <c r="C146" s="29"/>
      <c r="D146" s="29"/>
      <c r="E146" s="29"/>
    </row>
    <row r="147" spans="2:5" s="15" customFormat="1" ht="12.75" customHeight="1">
      <c r="B147" s="28"/>
      <c r="C147" s="29"/>
      <c r="D147" s="29"/>
      <c r="E147" s="29"/>
    </row>
    <row r="148" spans="2:5" s="15" customFormat="1" ht="12.75" customHeight="1">
      <c r="B148" s="28"/>
      <c r="C148" s="29"/>
      <c r="D148" s="29"/>
      <c r="E148" s="29"/>
    </row>
    <row r="149" spans="2:5" s="15" customFormat="1" ht="12.75" customHeight="1">
      <c r="B149" s="28"/>
      <c r="C149" s="29"/>
      <c r="D149" s="29"/>
      <c r="E149" s="29"/>
    </row>
    <row r="150" spans="2:5" s="15" customFormat="1" ht="12.75" customHeight="1">
      <c r="B150" s="28"/>
      <c r="C150" s="29"/>
      <c r="D150" s="29"/>
      <c r="E150" s="29"/>
    </row>
    <row r="151" spans="2:5" s="15" customFormat="1" ht="12.75" customHeight="1">
      <c r="B151" s="28"/>
      <c r="C151" s="29"/>
      <c r="D151" s="29"/>
      <c r="E151" s="29"/>
    </row>
    <row r="152" spans="2:5" s="15" customFormat="1" ht="12.75" customHeight="1">
      <c r="B152" s="28"/>
      <c r="C152" s="29"/>
      <c r="D152" s="29"/>
      <c r="E152" s="29"/>
    </row>
    <row r="153" spans="2:5" s="15" customFormat="1" ht="12.75" customHeight="1">
      <c r="B153" s="28"/>
      <c r="C153" s="29"/>
      <c r="D153" s="29"/>
      <c r="E153" s="29"/>
    </row>
    <row r="154" spans="2:5" s="15" customFormat="1" ht="12.75" customHeight="1">
      <c r="B154" s="28"/>
      <c r="C154" s="29"/>
      <c r="D154" s="29"/>
      <c r="E154" s="29"/>
    </row>
    <row r="155" spans="2:5" s="15" customFormat="1" ht="12.75" customHeight="1">
      <c r="B155" s="28"/>
      <c r="C155" s="29"/>
      <c r="D155" s="29"/>
      <c r="E155" s="29"/>
    </row>
    <row r="156" spans="2:5" s="15" customFormat="1" ht="12.75" customHeight="1">
      <c r="B156" s="28"/>
      <c r="C156" s="29"/>
      <c r="D156" s="29"/>
      <c r="E156" s="29"/>
    </row>
    <row r="157" spans="2:5" s="15" customFormat="1" ht="12.75" customHeight="1">
      <c r="B157" s="28"/>
      <c r="C157" s="29"/>
      <c r="D157" s="29"/>
      <c r="E157" s="29"/>
    </row>
    <row r="158" spans="2:5" s="15" customFormat="1" ht="12.75" customHeight="1">
      <c r="B158" s="28"/>
      <c r="C158" s="29"/>
      <c r="D158" s="29"/>
      <c r="E158" s="29"/>
    </row>
    <row r="159" spans="2:5" s="15" customFormat="1" ht="12.75" customHeight="1">
      <c r="B159" s="28"/>
      <c r="C159" s="29"/>
      <c r="D159" s="29"/>
      <c r="E159" s="29"/>
    </row>
    <row r="160" spans="2:5" s="15" customFormat="1" ht="12.75" customHeight="1">
      <c r="B160" s="28"/>
      <c r="C160" s="29"/>
      <c r="D160" s="29"/>
      <c r="E160" s="29"/>
    </row>
    <row r="161" spans="2:5" s="15" customFormat="1" ht="12.75" customHeight="1">
      <c r="B161" s="28"/>
      <c r="C161" s="29"/>
      <c r="D161" s="29"/>
      <c r="E161" s="29"/>
    </row>
    <row r="162" spans="2:5" s="15" customFormat="1" ht="12.75" customHeight="1">
      <c r="B162" s="28"/>
      <c r="C162" s="29"/>
      <c r="D162" s="29"/>
      <c r="E162" s="29"/>
    </row>
    <row r="163" spans="2:5" s="15" customFormat="1" ht="12.75" customHeight="1">
      <c r="B163" s="28"/>
      <c r="C163" s="29"/>
      <c r="D163" s="29"/>
      <c r="E163" s="29"/>
    </row>
    <row r="164" spans="2:5" s="15" customFormat="1" ht="12.75" customHeight="1">
      <c r="B164" s="28"/>
      <c r="C164" s="29"/>
      <c r="D164" s="29"/>
      <c r="E164" s="29"/>
    </row>
    <row r="165" spans="2:5" s="15" customFormat="1" ht="12.75" customHeight="1">
      <c r="B165" s="28"/>
      <c r="C165" s="29"/>
      <c r="D165" s="29"/>
      <c r="E165" s="29"/>
    </row>
    <row r="166" spans="2:5" s="15" customFormat="1" ht="12.75" customHeight="1">
      <c r="B166" s="28"/>
      <c r="C166" s="29"/>
      <c r="D166" s="29"/>
      <c r="E166" s="29"/>
    </row>
    <row r="167" spans="2:5" s="15" customFormat="1" ht="12.75" customHeight="1">
      <c r="B167" s="28"/>
      <c r="C167" s="29"/>
      <c r="D167" s="29"/>
      <c r="E167" s="29"/>
    </row>
    <row r="168" spans="2:5" s="15" customFormat="1" ht="12.75" customHeight="1">
      <c r="B168" s="28"/>
      <c r="C168" s="29"/>
      <c r="D168" s="29"/>
      <c r="E168" s="29"/>
    </row>
    <row r="169" spans="2:5" s="15" customFormat="1" ht="12.75" customHeight="1">
      <c r="B169" s="28"/>
      <c r="C169" s="29"/>
      <c r="D169" s="29"/>
      <c r="E169" s="29"/>
    </row>
    <row r="170" spans="2:5" s="15" customFormat="1" ht="12.75" customHeight="1">
      <c r="B170" s="28"/>
      <c r="C170" s="29"/>
      <c r="D170" s="29"/>
      <c r="E170" s="29"/>
    </row>
    <row r="171" spans="2:5" s="15" customFormat="1" ht="12.75" customHeight="1">
      <c r="B171" s="28"/>
      <c r="C171" s="29"/>
      <c r="D171" s="29"/>
      <c r="E171" s="29"/>
    </row>
    <row r="172" spans="2:5" s="15" customFormat="1" ht="12.75" customHeight="1">
      <c r="B172" s="28"/>
      <c r="C172" s="29"/>
      <c r="D172" s="29"/>
      <c r="E172" s="29"/>
    </row>
    <row r="173" spans="2:5" s="15" customFormat="1" ht="12.75" customHeight="1">
      <c r="B173" s="28"/>
      <c r="C173" s="29"/>
      <c r="D173" s="29"/>
      <c r="E173" s="29"/>
    </row>
    <row r="174" spans="2:5" s="15" customFormat="1" ht="12.75" customHeight="1">
      <c r="B174" s="28"/>
      <c r="C174" s="29"/>
      <c r="D174" s="29"/>
      <c r="E174" s="29"/>
    </row>
    <row r="175" spans="2:5" s="15" customFormat="1" ht="12.75" customHeight="1">
      <c r="B175" s="28"/>
      <c r="C175" s="29"/>
      <c r="D175" s="29"/>
      <c r="E175" s="29"/>
    </row>
    <row r="176" spans="2:5" s="15" customFormat="1" ht="12.75" customHeight="1">
      <c r="B176" s="28"/>
      <c r="C176" s="29"/>
      <c r="D176" s="29"/>
      <c r="E176" s="29"/>
    </row>
    <row r="177" spans="2:5" s="15" customFormat="1" ht="12.75" customHeight="1">
      <c r="B177" s="28"/>
      <c r="C177" s="29"/>
      <c r="D177" s="29"/>
      <c r="E177" s="29"/>
    </row>
    <row r="178" spans="2:5" s="15" customFormat="1" ht="12.75" customHeight="1">
      <c r="B178" s="28"/>
      <c r="C178" s="29"/>
      <c r="D178" s="29"/>
      <c r="E178" s="29"/>
    </row>
    <row r="179" spans="2:5" s="15" customFormat="1" ht="12.75" customHeight="1">
      <c r="B179" s="28"/>
      <c r="C179" s="29"/>
      <c r="D179" s="29"/>
      <c r="E179" s="29"/>
    </row>
    <row r="180" spans="2:5" s="15" customFormat="1" ht="12.75" customHeight="1">
      <c r="B180" s="28"/>
      <c r="C180" s="29"/>
      <c r="D180" s="29"/>
      <c r="E180" s="29"/>
    </row>
    <row r="181" spans="2:5" s="15" customFormat="1" ht="12.75" customHeight="1">
      <c r="B181" s="28"/>
      <c r="C181" s="29"/>
      <c r="D181" s="29"/>
      <c r="E181" s="29"/>
    </row>
    <row r="182" spans="2:5" s="15" customFormat="1" ht="12.75" customHeight="1">
      <c r="B182" s="28"/>
      <c r="C182" s="29"/>
      <c r="D182" s="29"/>
      <c r="E182" s="29"/>
    </row>
    <row r="183" spans="2:5" s="15" customFormat="1" ht="12.75" customHeight="1">
      <c r="B183" s="28"/>
      <c r="C183" s="29"/>
      <c r="D183" s="29"/>
      <c r="E183" s="29"/>
    </row>
    <row r="184" spans="2:5" s="15" customFormat="1" ht="12.75" customHeight="1">
      <c r="B184" s="28"/>
      <c r="C184" s="29"/>
      <c r="D184" s="29"/>
      <c r="E184" s="29"/>
    </row>
    <row r="185" spans="2:5" s="15" customFormat="1" ht="12.75" customHeight="1">
      <c r="B185" s="28"/>
      <c r="C185" s="29"/>
      <c r="D185" s="29"/>
      <c r="E185" s="29"/>
    </row>
    <row r="186" spans="2:5" s="15" customFormat="1" ht="12.75" customHeight="1">
      <c r="B186" s="28"/>
      <c r="C186" s="29"/>
      <c r="D186" s="29"/>
      <c r="E186" s="29"/>
    </row>
    <row r="187" spans="2:5" s="15" customFormat="1" ht="12.75" customHeight="1">
      <c r="B187" s="28"/>
      <c r="C187" s="29"/>
      <c r="D187" s="29"/>
      <c r="E187" s="29"/>
    </row>
    <row r="188" spans="2:5" s="15" customFormat="1" ht="12.75" customHeight="1">
      <c r="B188" s="28"/>
      <c r="C188" s="29"/>
      <c r="D188" s="29"/>
      <c r="E188" s="29"/>
    </row>
    <row r="189" spans="2:5" s="15" customFormat="1" ht="12.75" customHeight="1">
      <c r="B189" s="28"/>
      <c r="C189" s="29"/>
      <c r="D189" s="29"/>
      <c r="E189" s="29"/>
    </row>
    <row r="190" spans="2:5" s="15" customFormat="1" ht="12.75" customHeight="1">
      <c r="B190" s="28"/>
      <c r="C190" s="29"/>
      <c r="D190" s="29"/>
      <c r="E190" s="29"/>
    </row>
    <row r="191" spans="2:5" s="15" customFormat="1" ht="12.75" customHeight="1">
      <c r="B191" s="28"/>
      <c r="C191" s="29"/>
      <c r="D191" s="29"/>
      <c r="E191" s="29"/>
    </row>
    <row r="192" spans="2:5" s="15" customFormat="1" ht="12.75" customHeight="1">
      <c r="B192" s="28"/>
      <c r="C192" s="29"/>
      <c r="D192" s="29"/>
      <c r="E192" s="29"/>
    </row>
    <row r="193" spans="2:5" s="15" customFormat="1" ht="12.75" customHeight="1">
      <c r="B193" s="28"/>
      <c r="C193" s="29"/>
      <c r="D193" s="29"/>
      <c r="E193" s="29"/>
    </row>
    <row r="194" spans="2:5" s="15" customFormat="1" ht="12.75" customHeight="1">
      <c r="B194" s="28"/>
      <c r="C194" s="29"/>
      <c r="D194" s="29"/>
      <c r="E194" s="29"/>
    </row>
    <row r="195" spans="2:5" s="15" customFormat="1" ht="12.75" customHeight="1">
      <c r="B195" s="28"/>
      <c r="C195" s="29"/>
      <c r="D195" s="29"/>
      <c r="E195" s="29"/>
    </row>
    <row r="196" spans="2:5" s="15" customFormat="1" ht="12.75" customHeight="1">
      <c r="B196" s="28"/>
      <c r="C196" s="29"/>
      <c r="D196" s="29"/>
      <c r="E196" s="29"/>
    </row>
    <row r="197" spans="2:5" s="15" customFormat="1" ht="12.75" customHeight="1">
      <c r="B197" s="28"/>
      <c r="C197" s="29"/>
      <c r="D197" s="29"/>
      <c r="E197" s="29"/>
    </row>
    <row r="198" spans="2:5" s="15" customFormat="1" ht="12.75" customHeight="1">
      <c r="B198" s="28"/>
      <c r="C198" s="29"/>
      <c r="D198" s="29"/>
      <c r="E198" s="29"/>
    </row>
    <row r="199" spans="2:5" s="15" customFormat="1" ht="12.75" customHeight="1">
      <c r="B199" s="28"/>
      <c r="C199" s="29"/>
      <c r="D199" s="29"/>
      <c r="E199" s="29"/>
    </row>
    <row r="200" spans="2:5" s="15" customFormat="1" ht="12.75" customHeight="1">
      <c r="B200" s="28"/>
      <c r="C200" s="29"/>
      <c r="D200" s="29"/>
      <c r="E200" s="29"/>
    </row>
    <row r="201" spans="2:5" s="15" customFormat="1" ht="12.75" customHeight="1">
      <c r="B201" s="28"/>
      <c r="C201" s="29"/>
      <c r="D201" s="29"/>
      <c r="E201" s="29"/>
    </row>
    <row r="202" spans="2:5" s="15" customFormat="1" ht="12.75" customHeight="1">
      <c r="B202" s="28"/>
      <c r="C202" s="29"/>
      <c r="D202" s="29"/>
      <c r="E202" s="29"/>
    </row>
    <row r="203" spans="2:5" s="15" customFormat="1" ht="12.75" customHeight="1">
      <c r="B203" s="28"/>
      <c r="C203" s="29"/>
      <c r="D203" s="29"/>
      <c r="E203" s="29"/>
    </row>
    <row r="204" spans="2:5" s="15" customFormat="1" ht="12.75" customHeight="1">
      <c r="B204" s="28"/>
      <c r="C204" s="29"/>
      <c r="D204" s="29"/>
      <c r="E204" s="29"/>
    </row>
    <row r="205" spans="2:5" s="15" customFormat="1" ht="12.75" customHeight="1">
      <c r="B205" s="28"/>
      <c r="C205" s="29"/>
      <c r="D205" s="29"/>
      <c r="E205" s="29"/>
    </row>
    <row r="206" spans="2:5" s="15" customFormat="1" ht="12.75" customHeight="1">
      <c r="B206" s="28"/>
      <c r="C206" s="29"/>
      <c r="D206" s="29"/>
      <c r="E206" s="29"/>
    </row>
    <row r="207" spans="2:5" s="15" customFormat="1" ht="12.75" customHeight="1">
      <c r="B207" s="28"/>
      <c r="C207" s="29"/>
      <c r="D207" s="29"/>
      <c r="E207" s="29"/>
    </row>
    <row r="208" spans="2:5" s="15" customFormat="1" ht="12.75" customHeight="1">
      <c r="B208" s="28"/>
      <c r="C208" s="29"/>
      <c r="D208" s="29"/>
      <c r="E208" s="29"/>
    </row>
    <row r="209" spans="2:5" s="15" customFormat="1" ht="12.75" customHeight="1">
      <c r="B209" s="28"/>
      <c r="C209" s="29"/>
      <c r="D209" s="29"/>
      <c r="E209" s="29"/>
    </row>
    <row r="210" spans="2:5" s="15" customFormat="1" ht="12.75" customHeight="1">
      <c r="B210" s="28"/>
      <c r="C210" s="29"/>
      <c r="D210" s="29"/>
      <c r="E210" s="29"/>
    </row>
    <row r="211" spans="2:5" s="15" customFormat="1" ht="12.75" customHeight="1">
      <c r="B211" s="28"/>
      <c r="C211" s="29"/>
      <c r="D211" s="29"/>
      <c r="E211" s="29"/>
    </row>
    <row r="212" spans="2:5" s="15" customFormat="1" ht="12.75" customHeight="1">
      <c r="B212" s="28"/>
      <c r="C212" s="29"/>
      <c r="D212" s="29"/>
      <c r="E212" s="29"/>
    </row>
    <row r="213" spans="2:5" s="15" customFormat="1" ht="12.75" customHeight="1">
      <c r="B213" s="28"/>
      <c r="C213" s="29"/>
      <c r="D213" s="29"/>
      <c r="E213" s="29"/>
    </row>
    <row r="214" spans="2:5" s="15" customFormat="1" ht="12.75" customHeight="1">
      <c r="B214" s="28"/>
      <c r="C214" s="29"/>
      <c r="D214" s="29"/>
      <c r="E214" s="29"/>
    </row>
    <row r="215" spans="2:5" s="15" customFormat="1" ht="12.75" customHeight="1">
      <c r="B215" s="28"/>
      <c r="C215" s="29"/>
      <c r="D215" s="29"/>
      <c r="E215" s="29"/>
    </row>
    <row r="216" spans="2:5" s="15" customFormat="1" ht="12.75" customHeight="1">
      <c r="B216" s="28"/>
      <c r="C216" s="29"/>
      <c r="D216" s="29"/>
      <c r="E216" s="29"/>
    </row>
    <row r="217" spans="2:5" s="15" customFormat="1" ht="12.75" customHeight="1">
      <c r="B217" s="28"/>
      <c r="C217" s="29"/>
      <c r="D217" s="29"/>
      <c r="E217" s="29"/>
    </row>
    <row r="218" spans="2:5" s="15" customFormat="1" ht="12.75" customHeight="1">
      <c r="B218" s="28"/>
      <c r="C218" s="29"/>
      <c r="D218" s="29"/>
      <c r="E218" s="29"/>
    </row>
    <row r="219" spans="2:5" s="15" customFormat="1" ht="12.75" customHeight="1">
      <c r="B219" s="28"/>
      <c r="C219" s="29"/>
      <c r="D219" s="29"/>
      <c r="E219" s="29"/>
    </row>
    <row r="220" spans="2:5" s="15" customFormat="1" ht="12.75" customHeight="1">
      <c r="B220" s="28"/>
      <c r="C220" s="29"/>
      <c r="D220" s="29"/>
      <c r="E220" s="29"/>
    </row>
    <row r="221" spans="2:5" s="15" customFormat="1" ht="12.75" customHeight="1">
      <c r="B221" s="28"/>
      <c r="C221" s="29"/>
      <c r="D221" s="29"/>
      <c r="E221" s="29"/>
    </row>
    <row r="222" spans="2:5" s="15" customFormat="1" ht="12.75" customHeight="1">
      <c r="B222" s="28"/>
      <c r="C222" s="29"/>
      <c r="D222" s="29"/>
      <c r="E222" s="29"/>
    </row>
    <row r="223" spans="2:5" s="15" customFormat="1" ht="12.75" customHeight="1">
      <c r="B223" s="28"/>
      <c r="C223" s="29"/>
      <c r="D223" s="29"/>
      <c r="E223" s="29"/>
    </row>
    <row r="224" spans="2:5" s="15" customFormat="1" ht="12.75" customHeight="1">
      <c r="B224" s="28"/>
      <c r="C224" s="29"/>
      <c r="D224" s="29"/>
      <c r="E224" s="29"/>
    </row>
    <row r="225" spans="2:5" s="15" customFormat="1" ht="12.75" customHeight="1">
      <c r="B225" s="28"/>
      <c r="C225" s="29"/>
      <c r="D225" s="29"/>
      <c r="E225" s="29"/>
    </row>
    <row r="226" spans="2:5" s="15" customFormat="1" ht="12.75" customHeight="1">
      <c r="B226" s="28"/>
      <c r="C226" s="29"/>
      <c r="D226" s="29"/>
      <c r="E226" s="29"/>
    </row>
    <row r="227" spans="2:5" s="15" customFormat="1" ht="12.75" customHeight="1">
      <c r="B227" s="28"/>
      <c r="C227" s="29"/>
      <c r="D227" s="29"/>
      <c r="E227" s="29"/>
    </row>
    <row r="228" spans="2:5" s="15" customFormat="1" ht="12.75" customHeight="1">
      <c r="B228" s="28"/>
      <c r="C228" s="29"/>
      <c r="D228" s="29"/>
      <c r="E228" s="29"/>
    </row>
    <row r="229" spans="2:5" s="15" customFormat="1" ht="12.75" customHeight="1">
      <c r="B229" s="28"/>
      <c r="C229" s="29"/>
      <c r="D229" s="29"/>
      <c r="E229" s="29"/>
    </row>
    <row r="230" spans="2:5" s="15" customFormat="1" ht="12.75" customHeight="1">
      <c r="B230" s="28"/>
      <c r="C230" s="29"/>
      <c r="D230" s="29"/>
      <c r="E230" s="29"/>
    </row>
    <row r="231" spans="2:5" s="15" customFormat="1" ht="12.75" customHeight="1">
      <c r="B231" s="28"/>
      <c r="C231" s="29"/>
      <c r="D231" s="29"/>
      <c r="E231" s="29"/>
    </row>
    <row r="232" spans="2:5" s="15" customFormat="1" ht="12.75" customHeight="1">
      <c r="B232" s="28"/>
      <c r="C232" s="29"/>
      <c r="D232" s="29"/>
      <c r="E232" s="29"/>
    </row>
    <row r="233" spans="2:5" s="15" customFormat="1" ht="12.75" customHeight="1">
      <c r="B233" s="28"/>
      <c r="C233" s="29"/>
      <c r="D233" s="29"/>
      <c r="E233" s="29"/>
    </row>
    <row r="234" spans="2:5" s="15" customFormat="1" ht="12.75" customHeight="1">
      <c r="B234" s="28"/>
      <c r="C234" s="29"/>
      <c r="D234" s="29"/>
      <c r="E234" s="29"/>
    </row>
    <row r="235" spans="2:5" s="15" customFormat="1" ht="12.75" customHeight="1">
      <c r="B235" s="28"/>
      <c r="C235" s="29"/>
      <c r="D235" s="29"/>
      <c r="E235" s="29"/>
    </row>
    <row r="236" spans="2:5" s="15" customFormat="1">
      <c r="B236" s="28"/>
      <c r="C236" s="29"/>
      <c r="D236" s="29"/>
      <c r="E236" s="29"/>
    </row>
    <row r="237" spans="2:5" s="15" customFormat="1">
      <c r="B237" s="28"/>
      <c r="C237" s="29"/>
      <c r="D237" s="29"/>
      <c r="E237" s="29"/>
    </row>
    <row r="238" spans="2:5" s="15" customFormat="1">
      <c r="B238" s="28"/>
      <c r="C238" s="29"/>
      <c r="D238" s="29"/>
      <c r="E238" s="29"/>
    </row>
    <row r="239" spans="2:5" s="15" customFormat="1">
      <c r="B239" s="28"/>
      <c r="C239" s="29"/>
      <c r="D239" s="29"/>
      <c r="E239" s="29"/>
    </row>
    <row r="240" spans="2:5" s="15" customFormat="1">
      <c r="B240" s="28"/>
      <c r="C240" s="29"/>
      <c r="D240" s="29"/>
      <c r="E240" s="29"/>
    </row>
    <row r="241" spans="2:5" s="15" customFormat="1">
      <c r="B241" s="28"/>
      <c r="C241" s="29"/>
      <c r="D241" s="29"/>
      <c r="E241" s="29"/>
    </row>
    <row r="242" spans="2:5" s="15" customFormat="1">
      <c r="B242" s="28"/>
      <c r="C242" s="29"/>
      <c r="D242" s="29"/>
      <c r="E242" s="29"/>
    </row>
    <row r="243" spans="2:5" s="15" customFormat="1">
      <c r="B243" s="28"/>
      <c r="C243" s="29"/>
      <c r="D243" s="29"/>
      <c r="E243" s="29"/>
    </row>
    <row r="244" spans="2:5" s="15" customFormat="1">
      <c r="B244" s="28"/>
      <c r="C244" s="29"/>
      <c r="D244" s="29"/>
      <c r="E244" s="29"/>
    </row>
    <row r="245" spans="2:5" s="15" customFormat="1">
      <c r="B245" s="28"/>
      <c r="C245" s="29"/>
      <c r="D245" s="29"/>
      <c r="E245" s="29"/>
    </row>
    <row r="246" spans="2:5" s="15" customFormat="1">
      <c r="B246" s="28"/>
      <c r="C246" s="29"/>
      <c r="D246" s="29"/>
      <c r="E246" s="29"/>
    </row>
    <row r="247" spans="2:5" s="15" customFormat="1">
      <c r="B247" s="28"/>
      <c r="C247" s="29"/>
      <c r="D247" s="29"/>
      <c r="E247" s="29"/>
    </row>
    <row r="248" spans="2:5" s="15" customFormat="1">
      <c r="B248" s="28"/>
      <c r="C248" s="29"/>
      <c r="D248" s="29"/>
      <c r="E248" s="29"/>
    </row>
    <row r="249" spans="2:5" s="15" customFormat="1">
      <c r="B249" s="28"/>
      <c r="C249" s="29"/>
      <c r="D249" s="29"/>
      <c r="E249" s="29"/>
    </row>
    <row r="250" spans="2:5" s="15" customFormat="1">
      <c r="B250" s="28"/>
      <c r="C250" s="29"/>
      <c r="D250" s="29"/>
      <c r="E250" s="29"/>
    </row>
    <row r="251" spans="2:5" s="15" customFormat="1">
      <c r="B251" s="28"/>
      <c r="C251" s="29"/>
      <c r="D251" s="29"/>
      <c r="E251" s="29"/>
    </row>
    <row r="252" spans="2:5" s="15" customFormat="1">
      <c r="B252" s="28"/>
      <c r="C252" s="29"/>
      <c r="D252" s="29"/>
      <c r="E252" s="29"/>
    </row>
    <row r="253" spans="2:5" s="15" customFormat="1">
      <c r="B253" s="28"/>
      <c r="C253" s="29"/>
      <c r="D253" s="29"/>
      <c r="E253" s="29"/>
    </row>
    <row r="254" spans="2:5" s="15" customFormat="1">
      <c r="B254" s="28"/>
      <c r="C254" s="29"/>
      <c r="D254" s="29"/>
      <c r="E254" s="29"/>
    </row>
    <row r="255" spans="2:5" s="15" customFormat="1">
      <c r="B255" s="28"/>
      <c r="C255" s="29"/>
      <c r="D255" s="29"/>
      <c r="E255" s="29"/>
    </row>
    <row r="256" spans="2:5" s="15" customFormat="1">
      <c r="B256" s="28"/>
      <c r="C256" s="29"/>
      <c r="D256" s="29"/>
      <c r="E256" s="29"/>
    </row>
    <row r="257" spans="2:5" s="15" customFormat="1">
      <c r="B257" s="28"/>
      <c r="C257" s="29"/>
      <c r="D257" s="29"/>
      <c r="E257" s="29"/>
    </row>
    <row r="258" spans="2:5" s="15" customFormat="1">
      <c r="B258" s="28"/>
      <c r="C258" s="29"/>
      <c r="D258" s="29"/>
      <c r="E258" s="29"/>
    </row>
    <row r="259" spans="2:5" s="15" customFormat="1">
      <c r="B259" s="28"/>
      <c r="C259" s="29"/>
      <c r="D259" s="29"/>
      <c r="E259" s="29"/>
    </row>
    <row r="260" spans="2:5" s="15" customFormat="1">
      <c r="B260" s="28"/>
      <c r="C260" s="29"/>
      <c r="D260" s="29"/>
      <c r="E260" s="29"/>
    </row>
    <row r="261" spans="2:5" s="15" customFormat="1">
      <c r="B261" s="28"/>
      <c r="C261" s="29"/>
      <c r="D261" s="29"/>
      <c r="E261" s="29"/>
    </row>
    <row r="262" spans="2:5" s="15" customFormat="1">
      <c r="B262" s="28"/>
      <c r="C262" s="29"/>
      <c r="D262" s="29"/>
      <c r="E262" s="29"/>
    </row>
    <row r="263" spans="2:5" s="15" customFormat="1">
      <c r="B263" s="28"/>
      <c r="C263" s="29"/>
      <c r="D263" s="29"/>
      <c r="E263" s="29"/>
    </row>
    <row r="264" spans="2:5" s="15" customFormat="1">
      <c r="B264" s="28"/>
      <c r="C264" s="29"/>
      <c r="D264" s="29"/>
      <c r="E264" s="29"/>
    </row>
    <row r="265" spans="2:5" s="15" customFormat="1">
      <c r="B265" s="28"/>
      <c r="C265" s="29"/>
      <c r="D265" s="29"/>
      <c r="E265" s="29"/>
    </row>
    <row r="266" spans="2:5" s="15" customFormat="1">
      <c r="B266" s="28"/>
      <c r="C266" s="29"/>
      <c r="D266" s="29"/>
      <c r="E266" s="29"/>
    </row>
    <row r="267" spans="2:5" s="15" customFormat="1">
      <c r="B267" s="28"/>
      <c r="C267" s="29"/>
      <c r="D267" s="29"/>
      <c r="E267" s="29"/>
    </row>
    <row r="268" spans="2:5" s="15" customFormat="1">
      <c r="B268" s="28"/>
      <c r="C268" s="29"/>
      <c r="D268" s="29"/>
      <c r="E268" s="29"/>
    </row>
    <row r="269" spans="2:5" s="15" customFormat="1">
      <c r="B269" s="28"/>
      <c r="C269" s="29"/>
      <c r="D269" s="29"/>
      <c r="E269" s="29"/>
    </row>
    <row r="270" spans="2:5" s="15" customFormat="1">
      <c r="B270" s="28"/>
      <c r="C270" s="29"/>
      <c r="D270" s="29"/>
      <c r="E270" s="29"/>
    </row>
    <row r="271" spans="2:5" s="15" customFormat="1" ht="12.75" customHeight="1">
      <c r="B271" s="28"/>
      <c r="C271" s="29"/>
      <c r="D271" s="29"/>
      <c r="E271" s="29"/>
    </row>
    <row r="272" spans="2:5" s="15" customFormat="1">
      <c r="B272" s="28"/>
      <c r="C272" s="29"/>
      <c r="D272" s="29"/>
      <c r="E272" s="29"/>
    </row>
    <row r="273" spans="2:5" s="15" customFormat="1">
      <c r="B273" s="28"/>
      <c r="C273" s="29"/>
      <c r="D273" s="29"/>
      <c r="E273" s="29"/>
    </row>
    <row r="274" spans="2:5" s="15" customFormat="1">
      <c r="B274" s="28"/>
      <c r="C274" s="29"/>
      <c r="D274" s="29"/>
      <c r="E274" s="29"/>
    </row>
    <row r="275" spans="2:5" s="15" customFormat="1">
      <c r="B275" s="28"/>
      <c r="C275" s="29"/>
      <c r="D275" s="29"/>
      <c r="E275" s="29"/>
    </row>
    <row r="276" spans="2:5" s="15" customFormat="1">
      <c r="B276" s="28"/>
      <c r="C276" s="29"/>
      <c r="D276" s="29"/>
      <c r="E276" s="29"/>
    </row>
    <row r="277" spans="2:5" s="15" customFormat="1">
      <c r="B277" s="28"/>
      <c r="C277" s="29"/>
      <c r="D277" s="29"/>
      <c r="E277" s="29"/>
    </row>
    <row r="278" spans="2:5" s="15" customFormat="1">
      <c r="B278" s="28"/>
      <c r="C278" s="29"/>
      <c r="D278" s="29"/>
      <c r="E278" s="29"/>
    </row>
    <row r="279" spans="2:5" s="15" customFormat="1">
      <c r="B279" s="28"/>
      <c r="C279" s="29"/>
      <c r="D279" s="29"/>
      <c r="E279" s="29"/>
    </row>
    <row r="280" spans="2:5" s="15" customFormat="1">
      <c r="B280" s="28"/>
      <c r="C280" s="29"/>
      <c r="D280" s="29"/>
      <c r="E280" s="29"/>
    </row>
    <row r="281" spans="2:5" s="15" customFormat="1">
      <c r="B281" s="28"/>
      <c r="C281" s="29"/>
      <c r="D281" s="29"/>
      <c r="E281" s="29"/>
    </row>
    <row r="282" spans="2:5" s="15" customFormat="1">
      <c r="B282" s="28"/>
      <c r="C282" s="29"/>
      <c r="D282" s="29"/>
      <c r="E282" s="29"/>
    </row>
    <row r="283" spans="2:5" s="15" customFormat="1">
      <c r="B283" s="28"/>
      <c r="C283" s="29"/>
      <c r="D283" s="29"/>
      <c r="E283" s="29"/>
    </row>
    <row r="284" spans="2:5" s="15" customFormat="1">
      <c r="B284" s="28"/>
      <c r="C284" s="29"/>
      <c r="D284" s="29"/>
      <c r="E284" s="29"/>
    </row>
    <row r="285" spans="2:5" s="15" customFormat="1">
      <c r="B285" s="28"/>
      <c r="C285" s="29"/>
      <c r="D285" s="29"/>
      <c r="E285" s="29"/>
    </row>
    <row r="286" spans="2:5" s="15" customFormat="1">
      <c r="B286" s="28"/>
      <c r="C286" s="29"/>
      <c r="D286" s="29"/>
      <c r="E286" s="29"/>
    </row>
    <row r="287" spans="2:5" s="15" customFormat="1">
      <c r="B287" s="28"/>
      <c r="C287" s="29"/>
      <c r="D287" s="29"/>
      <c r="E287" s="29"/>
    </row>
    <row r="288" spans="2:5" s="15" customFormat="1">
      <c r="B288" s="28"/>
      <c r="C288" s="29"/>
      <c r="D288" s="29"/>
      <c r="E288" s="29"/>
    </row>
    <row r="289" spans="2:5" s="15" customFormat="1">
      <c r="B289" s="28"/>
      <c r="C289" s="29"/>
      <c r="D289" s="29"/>
      <c r="E289" s="29"/>
    </row>
    <row r="290" spans="2:5" s="15" customFormat="1">
      <c r="B290" s="28"/>
      <c r="C290" s="29"/>
      <c r="D290" s="29"/>
      <c r="E290" s="29"/>
    </row>
    <row r="291" spans="2:5" s="15" customFormat="1">
      <c r="B291" s="28"/>
      <c r="C291" s="29"/>
      <c r="D291" s="29"/>
      <c r="E291" s="29"/>
    </row>
    <row r="292" spans="2:5" s="15" customFormat="1">
      <c r="B292" s="28"/>
      <c r="C292" s="29"/>
      <c r="D292" s="29"/>
      <c r="E292" s="29"/>
    </row>
    <row r="293" spans="2:5" s="15" customFormat="1">
      <c r="B293" s="28"/>
      <c r="C293" s="29"/>
      <c r="D293" s="29"/>
      <c r="E293" s="29"/>
    </row>
    <row r="294" spans="2:5" s="15" customFormat="1">
      <c r="B294" s="28"/>
      <c r="C294" s="29"/>
      <c r="D294" s="29"/>
      <c r="E294" s="29"/>
    </row>
    <row r="295" spans="2:5" s="15" customFormat="1">
      <c r="B295" s="28"/>
      <c r="C295" s="29"/>
      <c r="D295" s="29"/>
      <c r="E295" s="29"/>
    </row>
    <row r="296" spans="2:5" s="15" customFormat="1">
      <c r="B296" s="28"/>
      <c r="C296" s="29"/>
      <c r="D296" s="29"/>
      <c r="E296" s="29"/>
    </row>
    <row r="297" spans="2:5" s="15" customFormat="1">
      <c r="B297" s="28"/>
      <c r="C297" s="29"/>
      <c r="D297" s="29"/>
      <c r="E297" s="29"/>
    </row>
    <row r="298" spans="2:5" s="15" customFormat="1">
      <c r="B298" s="28"/>
      <c r="C298" s="29"/>
      <c r="D298" s="29"/>
      <c r="E298" s="29"/>
    </row>
    <row r="299" spans="2:5" s="15" customFormat="1">
      <c r="B299" s="28"/>
      <c r="C299" s="29"/>
      <c r="D299" s="29"/>
      <c r="E299" s="29"/>
    </row>
    <row r="300" spans="2:5" s="15" customFormat="1">
      <c r="B300" s="28"/>
      <c r="C300" s="29"/>
      <c r="D300" s="29"/>
      <c r="E300" s="29"/>
    </row>
    <row r="301" spans="2:5" s="15" customFormat="1">
      <c r="B301" s="28"/>
      <c r="C301" s="29"/>
      <c r="D301" s="29"/>
      <c r="E301" s="29"/>
    </row>
    <row r="302" spans="2:5" s="15" customFormat="1">
      <c r="B302" s="28"/>
      <c r="C302" s="29"/>
      <c r="D302" s="29"/>
      <c r="E302" s="29"/>
    </row>
    <row r="303" spans="2:5" s="15" customFormat="1">
      <c r="B303" s="28"/>
      <c r="C303" s="29"/>
      <c r="D303" s="29"/>
      <c r="E303" s="29"/>
    </row>
    <row r="304" spans="2:5" s="15" customFormat="1">
      <c r="B304" s="28"/>
      <c r="C304" s="29"/>
      <c r="D304" s="29"/>
      <c r="E304" s="29"/>
    </row>
    <row r="305" spans="2:5" s="15" customFormat="1">
      <c r="B305" s="28"/>
      <c r="C305" s="29"/>
      <c r="D305" s="29"/>
      <c r="E305" s="29"/>
    </row>
    <row r="306" spans="2:5" s="15" customFormat="1">
      <c r="B306" s="28"/>
      <c r="C306" s="29"/>
      <c r="D306" s="29"/>
      <c r="E306" s="29"/>
    </row>
    <row r="307" spans="2:5" s="15" customFormat="1">
      <c r="B307" s="28"/>
      <c r="C307" s="29"/>
      <c r="D307" s="29"/>
      <c r="E307" s="29"/>
    </row>
    <row r="308" spans="2:5" s="15" customFormat="1">
      <c r="B308" s="28"/>
      <c r="C308" s="29"/>
      <c r="D308" s="29"/>
      <c r="E308" s="29"/>
    </row>
    <row r="309" spans="2:5" s="15" customFormat="1">
      <c r="B309" s="28"/>
      <c r="C309" s="29"/>
      <c r="D309" s="29"/>
      <c r="E309" s="29"/>
    </row>
    <row r="310" spans="2:5" s="15" customFormat="1">
      <c r="B310" s="28"/>
      <c r="C310" s="29"/>
      <c r="D310" s="29"/>
      <c r="E310" s="29"/>
    </row>
    <row r="311" spans="2:5" s="15" customFormat="1">
      <c r="B311" s="28"/>
      <c r="C311" s="29"/>
      <c r="D311" s="29"/>
      <c r="E311" s="29"/>
    </row>
    <row r="312" spans="2:5" s="15" customFormat="1">
      <c r="B312" s="28"/>
      <c r="C312" s="29"/>
      <c r="D312" s="29"/>
      <c r="E312" s="29"/>
    </row>
    <row r="313" spans="2:5" s="15" customFormat="1">
      <c r="B313" s="28"/>
      <c r="C313" s="29"/>
      <c r="D313" s="29"/>
      <c r="E313" s="29"/>
    </row>
    <row r="314" spans="2:5" s="15" customFormat="1">
      <c r="B314" s="28"/>
      <c r="C314" s="29"/>
      <c r="D314" s="29"/>
      <c r="E314" s="29"/>
    </row>
    <row r="315" spans="2:5" s="15" customFormat="1">
      <c r="B315" s="28"/>
      <c r="C315" s="29"/>
      <c r="D315" s="29"/>
      <c r="E315" s="29"/>
    </row>
    <row r="316" spans="2:5" s="15" customFormat="1">
      <c r="B316" s="28"/>
      <c r="C316" s="29"/>
      <c r="D316" s="29"/>
      <c r="E316" s="29"/>
    </row>
  </sheetData>
  <autoFilter ref="A5:E97"/>
  <mergeCells count="12">
    <mergeCell ref="H7:W7"/>
    <mergeCell ref="H6:Z6"/>
    <mergeCell ref="H5:Y5"/>
    <mergeCell ref="B3:E3"/>
    <mergeCell ref="A4:A5"/>
    <mergeCell ref="B4:B5"/>
    <mergeCell ref="C4:C5"/>
    <mergeCell ref="B105:E105"/>
    <mergeCell ref="B97:D97"/>
    <mergeCell ref="B101:E101"/>
    <mergeCell ref="E4:E5"/>
    <mergeCell ref="D4:D5"/>
  </mergeCells>
  <pageMargins left="0" right="0" top="0" bottom="0" header="0" footer="0"/>
  <pageSetup paperSize="9" scale="2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O92"/>
  <sheetViews>
    <sheetView workbookViewId="0">
      <selection activeCell="G5" sqref="G5"/>
    </sheetView>
  </sheetViews>
  <sheetFormatPr defaultRowHeight="12.75"/>
  <cols>
    <col min="1" max="1" width="25.28515625" customWidth="1"/>
    <col min="2" max="2" width="29.7109375" customWidth="1"/>
    <col min="3" max="4" width="14" customWidth="1"/>
    <col min="5" max="5" width="10.140625" bestFit="1" customWidth="1"/>
  </cols>
  <sheetData>
    <row r="1" spans="1:15" ht="26.25" customHeight="1">
      <c r="A1" s="1" t="s">
        <v>0</v>
      </c>
      <c r="B1" s="1" t="s">
        <v>1</v>
      </c>
      <c r="C1" s="2" t="s">
        <v>2</v>
      </c>
      <c r="D1" s="2" t="s">
        <v>3</v>
      </c>
      <c r="E1" s="31">
        <f ca="1">TODAY()</f>
        <v>42387</v>
      </c>
      <c r="F1" s="5">
        <f ca="1">WEEKNUM(E1,2)</f>
        <v>4</v>
      </c>
    </row>
    <row r="2" spans="1:15" s="5" customFormat="1" ht="29.25" customHeight="1">
      <c r="A2" s="3" t="s">
        <v>4</v>
      </c>
      <c r="B2" s="3" t="s">
        <v>61</v>
      </c>
      <c r="C2" s="4" t="str">
        <f ca="1">MID(TRIM(VLOOKUP(CHOOSE({1,2},($B2&amp;"*"),($A2&amp;"*")),до!$B$6:$E$96,COLUMN(C$1),)),CHOOSE(WEEKNUM(TODAY(),2)-1,1,12,23,34,45,56,67,78,89,100,111,122,133,144,155,166,177,188,199,110,121,132,143,154,165,176,187,198),10)</f>
        <v/>
      </c>
      <c r="D2" s="4" t="str">
        <f ca="1">MID(TRIM(VLOOKUP(CHOOSE({1,2},($B2&amp;"*"),($A2&amp;"*")),до!$B$6:$E$96,COLUMN(D$1),)),CHOOSE(WEEKNUM(TODAY(),2)-1,1,12,23,34,45,56,67,78,89,100,111,122,133,144,155,166,177,188,199,110,121,132,143,154,165,176,187,198),10)</f>
        <v/>
      </c>
      <c r="E2" s="5" t="str">
        <f ca="1">IFERROR(WEEKNUM(D2,2),"")</f>
        <v/>
      </c>
      <c r="G2" s="56" t="s">
        <v>244</v>
      </c>
      <c r="H2" s="56"/>
      <c r="I2" s="56"/>
      <c r="J2" s="56"/>
      <c r="K2" s="56"/>
      <c r="L2" s="56"/>
      <c r="M2" s="56"/>
      <c r="N2" s="56"/>
      <c r="O2" s="56"/>
    </row>
    <row r="3" spans="1:15" s="5" customFormat="1" ht="105.75" customHeight="1">
      <c r="A3" s="3" t="s">
        <v>4</v>
      </c>
      <c r="B3" s="3" t="s">
        <v>5</v>
      </c>
      <c r="C3" s="4" t="str">
        <f ca="1">MID(TRIM(VLOOKUP(CHOOSE({1,2},($B3&amp;"*"),($A3&amp;"*")),до!$B$6:$E$96,COLUMN(C$1),)),CHOOSE(WEEKNUM(TODAY(),2)-1,1,12,23,34,45,56,67,78,89,100,111,122,133,144,155,166,177,188,199,110,121,132,143,154,165,176,187,198),10)</f>
        <v>05.02.2016</v>
      </c>
      <c r="D3" s="4" t="str">
        <f ca="1">MID(TRIM(VLOOKUP(CHOOSE({1,2},($B3&amp;"*"),($A3&amp;"*")),до!$B$6:$E$96,COLUMN(D$1),)),CHOOSE(WEEKNUM(TODAY(),2)-1,1,12,23,34,45,56,67,78,89,100,111,122,133,144,155,166,177,188,199,110,121,132,143,154,165,176,187,198),10)</f>
        <v>22.01.2016</v>
      </c>
      <c r="E3" s="5">
        <f t="shared" ref="E3:E66" ca="1" si="0">IFERROR(WEEKNUM(D3,2),"")</f>
        <v>4</v>
      </c>
    </row>
    <row r="4" spans="1:15" s="5" customFormat="1" ht="30">
      <c r="A4" s="3" t="s">
        <v>6</v>
      </c>
      <c r="B4" s="3" t="s">
        <v>66</v>
      </c>
      <c r="C4" s="4" t="str">
        <f ca="1">MID(TRIM(VLOOKUP(CHOOSE({1,2},($B4&amp;"*"),($A4&amp;"*")),до!$B$6:$E$96,COLUMN(C$1),)),CHOOSE(WEEKNUM(TODAY(),2)-1,1,12,23,34,45,56,67,78,89,100,111,122,133,144,155,166,177,188,199,110,121,132,143,154,165,176,187,198),10)</f>
        <v/>
      </c>
      <c r="D4" s="4" t="str">
        <f ca="1">MID(TRIM(VLOOKUP(CHOOSE({1,2},($B4&amp;"*"),($A4&amp;"*")),до!$B$6:$E$96,COLUMN(D$1),)),CHOOSE(WEEKNUM(TODAY(),2)-1,1,12,23,34,45,56,67,78,89,100,111,122,133,144,155,166,177,188,199,110,121,132,143,154,165,176,187,198),10)</f>
        <v/>
      </c>
      <c r="E4" s="5" t="str">
        <f t="shared" ca="1" si="0"/>
        <v/>
      </c>
    </row>
    <row r="5" spans="1:15" s="5" customFormat="1" ht="15">
      <c r="A5" s="3" t="s">
        <v>6</v>
      </c>
      <c r="B5" s="3" t="s">
        <v>6</v>
      </c>
      <c r="C5" s="4" t="str">
        <f ca="1">MID(TRIM(VLOOKUP(CHOOSE({1,2},($B5&amp;"*"),($A5&amp;"*")),до!$B$6:$E$96,COLUMN(C$1),)),CHOOSE(WEEKNUM(TODAY(),2)-1,1,12,23,34,45,56,67,78,89,100,111,122,133,144,155,166,177,188,199,110,121,132,143,154,165,176,187,198),10)</f>
        <v>04.02.2016</v>
      </c>
      <c r="D5" s="4" t="str">
        <f ca="1">MID(TRIM(VLOOKUP(CHOOSE({1,2},($B5&amp;"*"),($A5&amp;"*")),до!$B$6:$E$96,COLUMN(D$1),)),CHOOSE(WEEKNUM(TODAY(),2)-1,1,12,23,34,45,56,67,78,89,100,111,122,133,144,155,166,177,188,199,110,121,132,143,154,165,176,187,198),10)</f>
        <v>20.01.2016</v>
      </c>
      <c r="E5" s="5">
        <f t="shared" ca="1" si="0"/>
        <v>4</v>
      </c>
    </row>
    <row r="6" spans="1:15" s="5" customFormat="1" ht="15">
      <c r="A6" s="3" t="s">
        <v>6</v>
      </c>
      <c r="B6" s="3" t="s">
        <v>7</v>
      </c>
      <c r="C6" s="4" t="str">
        <f ca="1">MID(TRIM(VLOOKUP(CHOOSE({1,2},($B6&amp;"*"),($A6&amp;"*")),до!$B$6:$E$96,COLUMN(C$1),)),CHOOSE(WEEKNUM(TODAY(),2)-1,1,12,23,34,45,56,67,78,89,100,111,122,133,144,155,166,177,188,199,110,121,132,143,154,165,176,187,198),10)</f>
        <v>01.02.2016</v>
      </c>
      <c r="D6" s="4" t="str">
        <f ca="1">MID(TRIM(VLOOKUP(CHOOSE({1,2},($B6&amp;"*"),($A6&amp;"*")),до!$B$6:$E$96,COLUMN(D$1),)),CHOOSE(WEEKNUM(TODAY(),2)-1,1,12,23,34,45,56,67,78,89,100,111,122,133,144,155,166,177,188,199,110,121,132,143,154,165,176,187,198),10)</f>
        <v>18.01.2016</v>
      </c>
      <c r="E6" s="5">
        <f t="shared" ca="1" si="0"/>
        <v>4</v>
      </c>
    </row>
    <row r="7" spans="1:15" s="5" customFormat="1" ht="15">
      <c r="A7" s="3" t="s">
        <v>8</v>
      </c>
      <c r="B7" s="3" t="s">
        <v>9</v>
      </c>
      <c r="C7" s="4" t="str">
        <f ca="1">MID(TRIM(VLOOKUP(CHOOSE({1,2},($B7&amp;"*"),($A7&amp;"*")),до!$B$6:$E$96,COLUMN(C$1),)),CHOOSE(WEEKNUM(TODAY(),2)-1,1,12,23,34,45,56,67,78,89,100,111,122,133,144,155,166,177,188,199,110,121,132,143,154,165,176,187,198),10)</f>
        <v>03.02.2016</v>
      </c>
      <c r="D7" s="4" t="str">
        <f ca="1">MID(TRIM(VLOOKUP(CHOOSE({1,2},($B7&amp;"*"),($A7&amp;"*")),до!$B$6:$E$96,COLUMN(D$1),)),CHOOSE(WEEKNUM(TODAY(),2)-1,1,12,23,34,45,56,67,78,89,100,111,122,133,144,155,166,177,188,199,110,121,132,143,154,165,176,187,198),10)</f>
        <v>19.01.2016</v>
      </c>
      <c r="E7" s="5">
        <f t="shared" ca="1" si="0"/>
        <v>4</v>
      </c>
    </row>
    <row r="8" spans="1:15" s="5" customFormat="1" ht="15">
      <c r="A8" s="3" t="s">
        <v>8</v>
      </c>
      <c r="B8" s="3" t="s">
        <v>73</v>
      </c>
      <c r="C8" s="4" t="str">
        <f ca="1">MID(TRIM(VLOOKUP(CHOOSE({1,2},($B8&amp;"*"),($A8&amp;"*")),до!$B$6:$E$96,COLUMN(C$1),)),CHOOSE(WEEKNUM(TODAY(),2)-1,1,12,23,34,45,56,67,78,89,100,111,122,133,144,155,166,177,188,199,110,121,132,143,154,165,176,187,198),10)</f>
        <v/>
      </c>
      <c r="D8" s="4" t="str">
        <f ca="1">MID(TRIM(VLOOKUP(CHOOSE({1,2},($B8&amp;"*"),($A8&amp;"*")),до!$B$6:$E$96,COLUMN(D$1),)),CHOOSE(WEEKNUM(TODAY(),2)-1,1,12,23,34,45,56,67,78,89,100,111,122,133,144,155,166,177,188,199,110,121,132,143,154,165,176,187,198),10)</f>
        <v/>
      </c>
      <c r="E8" s="5" t="str">
        <f t="shared" ca="1" si="0"/>
        <v/>
      </c>
    </row>
    <row r="9" spans="1:15" s="5" customFormat="1" ht="15">
      <c r="A9" s="3" t="s">
        <v>8</v>
      </c>
      <c r="B9" s="3" t="s">
        <v>76</v>
      </c>
      <c r="C9" s="4" t="str">
        <f ca="1">MID(TRIM(VLOOKUP(CHOOSE({1,2},($B9&amp;"*"),($A9&amp;"*")),до!$B$6:$E$96,COLUMN(C$1),)),CHOOSE(WEEKNUM(TODAY(),2)-1,1,12,23,34,45,56,67,78,89,100,111,122,133,144,155,166,177,188,199,110,121,132,143,154,165,176,187,198),10)</f>
        <v>.2016</v>
      </c>
      <c r="D9" s="4" t="str">
        <f ca="1">MID(TRIM(VLOOKUP(CHOOSE({1,2},($B9&amp;"*"),($A9&amp;"*")),до!$B$6:$E$96,COLUMN(D$1),)),CHOOSE(WEEKNUM(TODAY(),2)-1,1,12,23,34,45,56,67,78,89,100,111,122,133,144,155,166,177,188,199,110,121,132,143,154,165,176,187,198),10)</f>
        <v/>
      </c>
      <c r="E9" s="5" t="str">
        <f t="shared" ca="1" si="0"/>
        <v/>
      </c>
    </row>
    <row r="10" spans="1:15" s="5" customFormat="1" ht="15">
      <c r="A10" s="3" t="s">
        <v>10</v>
      </c>
      <c r="B10" s="3" t="s">
        <v>9</v>
      </c>
      <c r="C10" s="4" t="str">
        <f ca="1">MID(TRIM(VLOOKUP(CHOOSE({1,2},($B10&amp;"*"),($A10&amp;"*")),до!$B$6:$E$96,COLUMN(C$1),)),CHOOSE(WEEKNUM(TODAY(),2)-1,1,12,23,34,45,56,67,78,89,100,111,122,133,144,155,166,177,188,199,110,121,132,143,154,165,176,187,198),10)</f>
        <v>03.02.2016</v>
      </c>
      <c r="D10" s="4" t="str">
        <f ca="1">MID(TRIM(VLOOKUP(CHOOSE({1,2},($B10&amp;"*"),($A10&amp;"*")),до!$B$6:$E$96,COLUMN(D$1),)),CHOOSE(WEEKNUM(TODAY(),2)-1,1,12,23,34,45,56,67,78,89,100,111,122,133,144,155,166,177,188,199,110,121,132,143,154,165,176,187,198),10)</f>
        <v>19.01.2016</v>
      </c>
      <c r="E10" s="5">
        <f t="shared" ca="1" si="0"/>
        <v>4</v>
      </c>
    </row>
    <row r="11" spans="1:15" s="5" customFormat="1" ht="15">
      <c r="A11" s="3" t="s">
        <v>11</v>
      </c>
      <c r="B11" s="3" t="s">
        <v>12</v>
      </c>
      <c r="C11" s="4" t="str">
        <f ca="1">MID(TRIM(VLOOKUP(CHOOSE({1,2},($B11&amp;"*"),($A11&amp;"*")),до!$B$6:$E$96,COLUMN(C$1),)),CHOOSE(WEEKNUM(TODAY(),2)-1,1,12,23,34,45,56,67,78,89,100,111,122,133,144,155,166,177,188,199,110,121,132,143,154,165,176,187,198),10)</f>
        <v>02.02.2016</v>
      </c>
      <c r="D11" s="4" t="str">
        <f ca="1">MID(TRIM(VLOOKUP(CHOOSE({1,2},($B11&amp;"*"),($A11&amp;"*")),до!$B$6:$E$96,COLUMN(D$1),)),CHOOSE(WEEKNUM(TODAY(),2)-1,1,12,23,34,45,56,67,78,89,100,111,122,133,144,155,166,177,188,199,110,121,132,143,154,165,176,187,198),10)</f>
        <v>18.01.2016</v>
      </c>
      <c r="E11" s="5">
        <f t="shared" ca="1" si="0"/>
        <v>4</v>
      </c>
    </row>
    <row r="12" spans="1:15" s="5" customFormat="1" ht="15">
      <c r="A12" s="3" t="s">
        <v>13</v>
      </c>
      <c r="B12" s="3" t="s">
        <v>80</v>
      </c>
      <c r="C12" s="4" t="str">
        <f ca="1">MID(TRIM(VLOOKUP(CHOOSE({1,2},($B12&amp;"*"),($A12&amp;"*")),до!$B$6:$E$96,COLUMN(C$1),)),CHOOSE(WEEKNUM(TODAY(),2)-1,1,12,23,34,45,56,67,78,89,100,111,122,133,144,155,166,177,188,199,110,121,132,143,154,165,176,187,198),10)</f>
        <v>17.04.2016</v>
      </c>
      <c r="D12" s="4" t="str">
        <f ca="1">MID(TRIM(VLOOKUP(CHOOSE({1,2},($B12&amp;"*"),($A12&amp;"*")),до!$B$6:$E$96,COLUMN(D$1),)),CHOOSE(WEEKNUM(TODAY(),2)-1,1,12,23,34,45,56,67,78,89,100,111,122,133,144,155,166,177,188,199,110,121,132,143,154,165,176,187,198),10)</f>
        <v>17.03.2016</v>
      </c>
      <c r="E12" s="5">
        <f t="shared" ca="1" si="0"/>
        <v>12</v>
      </c>
    </row>
    <row r="13" spans="1:15" s="5" customFormat="1" ht="15">
      <c r="A13" s="3" t="s">
        <v>84</v>
      </c>
      <c r="B13" s="3" t="s">
        <v>83</v>
      </c>
      <c r="C13" s="4" t="str">
        <f ca="1">MID(TRIM(VLOOKUP(CHOOSE({1,2},($B13&amp;"*"),($A13&amp;"*")),до!$B$6:$E$96,COLUMN(C$1),)),CHOOSE(WEEKNUM(TODAY(),2)-1,1,12,23,34,45,56,67,78,89,100,111,122,133,144,155,166,177,188,199,110,121,132,143,154,165,176,187,198),10)</f>
        <v>раль) 10.0</v>
      </c>
      <c r="D13" s="4" t="str">
        <f ca="1">MID(TRIM(VLOOKUP(CHOOSE({1,2},($B13&amp;"*"),($A13&amp;"*")),до!$B$6:$E$96,COLUMN(D$1),)),CHOOSE(WEEKNUM(TODAY(),2)-1,1,12,23,34,45,56,67,78,89,100,111,122,133,144,155,166,177,188,199,110,121,132,143,154,165,176,187,198),10)</f>
        <v>13.03.2016</v>
      </c>
      <c r="E13" s="5">
        <f t="shared" ca="1" si="0"/>
        <v>11</v>
      </c>
    </row>
    <row r="14" spans="1:15" s="5" customFormat="1" ht="15">
      <c r="A14" s="3" t="s">
        <v>14</v>
      </c>
      <c r="B14" s="3" t="s">
        <v>87</v>
      </c>
      <c r="C14" s="4" t="str">
        <f ca="1">MID(TRIM(VLOOKUP(CHOOSE({1,2},($B14&amp;"*"),($A14&amp;"*")),до!$B$6:$E$96,COLUMN(C$1),)),CHOOSE(WEEKNUM(TODAY(),2)-1,1,12,23,34,45,56,67,78,89,100,111,122,133,144,155,166,177,188,199,110,121,132,143,154,165,176,187,198),10)</f>
        <v/>
      </c>
      <c r="D14" s="4" t="str">
        <f ca="1">MID(TRIM(VLOOKUP(CHOOSE({1,2},($B14&amp;"*"),($A14&amp;"*")),до!$B$6:$E$96,COLUMN(D$1),)),CHOOSE(WEEKNUM(TODAY(),2)-1,1,12,23,34,45,56,67,78,89,100,111,122,133,144,155,166,177,188,199,110,121,132,143,154,165,176,187,198),10)</f>
        <v/>
      </c>
      <c r="E14" s="5" t="str">
        <f t="shared" ca="1" si="0"/>
        <v/>
      </c>
    </row>
    <row r="15" spans="1:15" s="5" customFormat="1" ht="15">
      <c r="A15" s="3" t="s">
        <v>14</v>
      </c>
      <c r="B15" s="3" t="s">
        <v>89</v>
      </c>
      <c r="C15" s="4" t="str">
        <f ca="1">MID(TRIM(VLOOKUP(CHOOSE({1,2},($B15&amp;"*"),($A15&amp;"*")),до!$B$6:$E$96,COLUMN(C$1),)),CHOOSE(WEEKNUM(TODAY(),2)-1,1,12,23,34,45,56,67,78,89,100,111,122,133,144,155,166,177,188,199,110,121,132,143,154,165,176,187,198),10)</f>
        <v>15.04.2016</v>
      </c>
      <c r="D15" s="4" t="str">
        <f ca="1">MID(TRIM(VLOOKUP(CHOOSE({1,2},($B15&amp;"*"),($A15&amp;"*")),до!$B$6:$E$96,COLUMN(D$1),)),CHOOSE(WEEKNUM(TODAY(),2)-1,1,12,23,34,45,56,67,78,89,100,111,122,133,144,155,166,177,188,199,110,121,132,143,154,165,176,187,198),10)</f>
        <v>21.03.2016</v>
      </c>
      <c r="E15" s="5">
        <f t="shared" ca="1" si="0"/>
        <v>13</v>
      </c>
    </row>
    <row r="16" spans="1:15" s="5" customFormat="1" ht="15">
      <c r="A16" s="3" t="s">
        <v>14</v>
      </c>
      <c r="B16" s="3" t="s">
        <v>15</v>
      </c>
      <c r="C16" s="4" t="str">
        <f ca="1">MID(TRIM(VLOOKUP(CHOOSE({1,2},($B16&amp;"*"),($A16&amp;"*")),до!$B$6:$E$96,COLUMN(C$1),)),CHOOSE(WEEKNUM(TODAY(),2)-1,1,12,23,34,45,56,67,78,89,100,111,122,133,144,155,166,177,188,199,110,121,132,143,154,165,176,187,198),10)</f>
        <v>02.02.2016</v>
      </c>
      <c r="D16" s="4" t="str">
        <f ca="1">MID(TRIM(VLOOKUP(CHOOSE({1,2},($B16&amp;"*"),($A16&amp;"*")),до!$B$6:$E$96,COLUMN(D$1),)),CHOOSE(WEEKNUM(TODAY(),2)-1,1,12,23,34,45,56,67,78,89,100,111,122,133,144,155,166,177,188,199,110,121,132,143,154,165,176,187,198),10)</f>
        <v>20.01.2016</v>
      </c>
      <c r="E16" s="5">
        <f t="shared" ca="1" si="0"/>
        <v>4</v>
      </c>
    </row>
    <row r="17" spans="1:5" s="5" customFormat="1" ht="15">
      <c r="A17" s="3" t="s">
        <v>94</v>
      </c>
      <c r="B17" s="3" t="s">
        <v>93</v>
      </c>
      <c r="C17" s="4" t="str">
        <f ca="1">MID(TRIM(VLOOKUP(CHOOSE({1,2},($B17&amp;"*"),($A17&amp;"*")),до!$B$6:$E$96,COLUMN(C$1),)),CHOOSE(WEEKNUM(TODAY(),2)-1,1,12,23,34,45,56,67,78,89,100,111,122,133,144,155,166,177,188,199,110,121,132,143,154,165,176,187,198),10)</f>
        <v>враль) 25.</v>
      </c>
      <c r="D17" s="4" t="str">
        <f ca="1">MID(TRIM(VLOOKUP(CHOOSE({1,2},($B17&amp;"*"),($A17&amp;"*")),до!$B$6:$E$96,COLUMN(D$1),)),CHOOSE(WEEKNUM(TODAY(),2)-1,1,12,23,34,45,56,67,78,89,100,111,122,133,144,155,166,177,188,199,110,121,132,143,154,165,176,187,198),10)</f>
        <v/>
      </c>
      <c r="E17" s="5" t="str">
        <f t="shared" ca="1" si="0"/>
        <v/>
      </c>
    </row>
    <row r="18" spans="1:5" s="5" customFormat="1" ht="15">
      <c r="A18" s="3" t="s">
        <v>94</v>
      </c>
      <c r="B18" s="3" t="s">
        <v>97</v>
      </c>
      <c r="C18" s="4" t="str">
        <f ca="1">MID(TRIM(VLOOKUP(CHOOSE({1,2},($B18&amp;"*"),($A18&amp;"*")),до!$B$6:$E$96,COLUMN(C$1),)),CHOOSE(WEEKNUM(TODAY(),2)-1,1,12,23,34,45,56,67,78,89,100,111,122,133,144,155,166,177,188,199,110,121,132,143,154,165,176,187,198),10)</f>
        <v>23.03.2016</v>
      </c>
      <c r="D18" s="4" t="str">
        <f ca="1">MID(TRIM(VLOOKUP(CHOOSE({1,2},($B18&amp;"*"),($A18&amp;"*")),до!$B$6:$E$96,COLUMN(D$1),)),CHOOSE(WEEKNUM(TODAY(),2)-1,1,12,23,34,45,56,67,78,89,100,111,122,133,144,155,166,177,188,199,110,121,132,143,154,165,176,187,198),10)</f>
        <v>04.03.2016</v>
      </c>
      <c r="E18" s="5">
        <f t="shared" ca="1" si="0"/>
        <v>10</v>
      </c>
    </row>
    <row r="19" spans="1:5" s="5" customFormat="1" ht="15">
      <c r="A19" s="3" t="s">
        <v>16</v>
      </c>
      <c r="B19" s="3" t="s">
        <v>17</v>
      </c>
      <c r="C19" s="4" t="str">
        <f ca="1">MID(TRIM(VLOOKUP(CHOOSE({1,2},($B19&amp;"*"),($A19&amp;"*")),до!$B$6:$E$96,COLUMN(C$1),)),CHOOSE(WEEKNUM(TODAY(),2)-1,1,12,23,34,45,56,67,78,89,100,111,122,133,144,155,166,177,188,199,110,121,132,143,154,165,176,187,198),10)</f>
        <v>08.02.2016</v>
      </c>
      <c r="D19" s="4" t="str">
        <f ca="1">MID(TRIM(VLOOKUP(CHOOSE({1,2},($B19&amp;"*"),($A19&amp;"*")),до!$B$6:$E$96,COLUMN(D$1),)),CHOOSE(WEEKNUM(TODAY(),2)-1,1,12,23,34,45,56,67,78,89,100,111,122,133,144,155,166,177,188,199,110,121,132,143,154,165,176,187,198),10)</f>
        <v>20.01.2016</v>
      </c>
      <c r="E19" s="5">
        <f t="shared" ca="1" si="0"/>
        <v>4</v>
      </c>
    </row>
    <row r="20" spans="1:5" s="5" customFormat="1" ht="15">
      <c r="A20" s="3" t="s">
        <v>16</v>
      </c>
      <c r="B20" s="3" t="s">
        <v>102</v>
      </c>
      <c r="C20" s="4" t="str">
        <f ca="1">MID(TRIM(VLOOKUP(CHOOSE({1,2},($B20&amp;"*"),($A20&amp;"*")),до!$B$6:$E$96,COLUMN(C$1),)),CHOOSE(WEEKNUM(TODAY(),2)-1,1,12,23,34,45,56,67,78,89,100,111,122,133,144,155,166,177,188,199,110,121,132,143,154,165,176,187,198),10)</f>
        <v>.2016 25-3</v>
      </c>
      <c r="D20" s="4" t="str">
        <f ca="1">MID(TRIM(VLOOKUP(CHOOSE({1,2},($B20&amp;"*"),($A20&amp;"*")),до!$B$6:$E$96,COLUMN(D$1),)),CHOOSE(WEEKNUM(TODAY(),2)-1,1,12,23,34,45,56,67,78,89,100,111,122,133,144,155,166,177,188,199,110,121,132,143,154,165,176,187,198),10)</f>
        <v>04.03.2016</v>
      </c>
      <c r="E20" s="5">
        <f t="shared" ca="1" si="0"/>
        <v>10</v>
      </c>
    </row>
    <row r="21" spans="1:5" s="5" customFormat="1" ht="15">
      <c r="A21" s="3" t="s">
        <v>106</v>
      </c>
      <c r="B21" s="3" t="s">
        <v>105</v>
      </c>
      <c r="C21" s="4" t="str">
        <f ca="1">MID(TRIM(VLOOKUP(CHOOSE({1,2},($B21&amp;"*"),($A21&amp;"*")),до!$B$6:$E$96,COLUMN(C$1),)),CHOOSE(WEEKNUM(TODAY(),2)-1,1,12,23,34,45,56,67,78,89,100,111,122,133,144,155,166,177,188,199,110,121,132,143,154,165,176,187,198),10)</f>
        <v/>
      </c>
      <c r="D21" s="4" t="str">
        <f ca="1">MID(TRIM(VLOOKUP(CHOOSE({1,2},($B21&amp;"*"),($A21&amp;"*")),до!$B$6:$E$96,COLUMN(D$1),)),CHOOSE(WEEKNUM(TODAY(),2)-1,1,12,23,34,45,56,67,78,89,100,111,122,133,144,155,166,177,188,199,110,121,132,143,154,165,176,187,198),10)</f>
        <v/>
      </c>
      <c r="E21" s="5" t="str">
        <f t="shared" ca="1" si="0"/>
        <v/>
      </c>
    </row>
    <row r="22" spans="1:5" s="5" customFormat="1" ht="15">
      <c r="A22" s="3" t="s">
        <v>18</v>
      </c>
      <c r="B22" s="3" t="s">
        <v>19</v>
      </c>
      <c r="C22" s="4" t="str">
        <f ca="1">MID(TRIM(VLOOKUP(CHOOSE({1,2},($B22&amp;"*"),($A22&amp;"*")),до!$B$6:$E$96,COLUMN(C$1),)),CHOOSE(WEEKNUM(TODAY(),2)-1,1,12,23,34,45,56,67,78,89,100,111,122,133,144,155,166,177,188,199,110,121,132,143,154,165,176,187,198),10)</f>
        <v>.2016 02-0</v>
      </c>
      <c r="D22" s="4" t="str">
        <f ca="1">MID(TRIM(VLOOKUP(CHOOSE({1,2},($B22&amp;"*"),($A22&amp;"*")),до!$B$6:$E$96,COLUMN(D$1),)),CHOOSE(WEEKNUM(TODAY(),2)-1,1,12,23,34,45,56,67,78,89,100,111,122,133,144,155,166,177,188,199,110,121,132,143,154,165,176,187,198),10)</f>
        <v>14.03.2016</v>
      </c>
      <c r="E22" s="5">
        <f t="shared" ca="1" si="0"/>
        <v>12</v>
      </c>
    </row>
    <row r="23" spans="1:5" s="5" customFormat="1" ht="15">
      <c r="A23" s="3" t="s">
        <v>20</v>
      </c>
      <c r="B23" s="3" t="s">
        <v>111</v>
      </c>
      <c r="C23" s="4" t="str">
        <f ca="1">MID(TRIM(VLOOKUP(CHOOSE({1,2},($B23&amp;"*"),($A23&amp;"*")),до!$B$6:$E$96,COLUMN(C$1),)),CHOOSE(WEEKNUM(TODAY(),2)-1,1,12,23,34,45,56,67,78,89,100,111,122,133,144,155,166,177,188,199,110,121,132,143,154,165,176,187,198),10)</f>
        <v>04.04.2016</v>
      </c>
      <c r="D23" s="4" t="str">
        <f ca="1">MID(TRIM(VLOOKUP(CHOOSE({1,2},($B23&amp;"*"),($A23&amp;"*")),до!$B$6:$E$96,COLUMN(D$1),)),CHOOSE(WEEKNUM(TODAY(),2)-1,1,12,23,34,45,56,67,78,89,100,111,122,133,144,155,166,177,188,199,110,121,132,143,154,165,176,187,198),10)</f>
        <v>16.03.2016</v>
      </c>
      <c r="E23" s="5">
        <f t="shared" ca="1" si="0"/>
        <v>12</v>
      </c>
    </row>
    <row r="24" spans="1:5" s="5" customFormat="1" ht="15">
      <c r="A24" s="3" t="s">
        <v>20</v>
      </c>
      <c r="B24" s="3" t="s">
        <v>21</v>
      </c>
      <c r="C24" s="4" t="str">
        <f ca="1">MID(TRIM(VLOOKUP(CHOOSE({1,2},($B24&amp;"*"),($A24&amp;"*")),до!$B$6:$E$96,COLUMN(C$1),)),CHOOSE(WEEKNUM(TODAY(),2)-1,1,12,23,34,45,56,67,78,89,100,111,122,133,144,155,166,177,188,199,110,121,132,143,154,165,176,187,198),10)</f>
        <v/>
      </c>
      <c r="D24" s="4" t="str">
        <f ca="1">MID(TRIM(VLOOKUP(CHOOSE({1,2},($B24&amp;"*"),($A24&amp;"*")),до!$B$6:$E$96,COLUMN(D$1),)),CHOOSE(WEEKNUM(TODAY(),2)-1,1,12,23,34,45,56,67,78,89,100,111,122,133,144,155,166,177,188,199,110,121,132,143,154,165,176,187,198),10)</f>
        <v/>
      </c>
      <c r="E24" s="5" t="str">
        <f t="shared" ca="1" si="0"/>
        <v/>
      </c>
    </row>
    <row r="25" spans="1:5" s="5" customFormat="1" ht="15">
      <c r="A25" s="3" t="s">
        <v>22</v>
      </c>
      <c r="B25" s="3" t="s">
        <v>23</v>
      </c>
      <c r="C25" s="4" t="str">
        <f ca="1">MID(TRIM(VLOOKUP(CHOOSE({1,2},($B25&amp;"*"),($A25&amp;"*")),до!$B$6:$E$96,COLUMN(C$1),)),CHOOSE(WEEKNUM(TODAY(),2)-1,1,12,23,34,45,56,67,78,89,100,111,122,133,144,155,166,177,188,199,110,121,132,143,154,165,176,187,198),10)</f>
        <v>07.02.2016</v>
      </c>
      <c r="D25" s="4" t="str">
        <f ca="1">MID(TRIM(VLOOKUP(CHOOSE({1,2},($B25&amp;"*"),($A25&amp;"*")),до!$B$6:$E$96,COLUMN(D$1),)),CHOOSE(WEEKNUM(TODAY(),2)-1,1,12,23,34,45,56,67,78,89,100,111,122,133,144,155,166,177,188,199,110,121,132,143,154,165,176,187,198),10)</f>
        <v>22.01.2016</v>
      </c>
      <c r="E25" s="5">
        <f t="shared" ca="1" si="0"/>
        <v>4</v>
      </c>
    </row>
    <row r="26" spans="1:5" s="5" customFormat="1" ht="15">
      <c r="A26" s="3" t="s">
        <v>22</v>
      </c>
      <c r="B26" s="3" t="s">
        <v>118</v>
      </c>
      <c r="C26" s="4" t="str">
        <f ca="1">MID(TRIM(VLOOKUP(CHOOSE({1,2},($B26&amp;"*"),($A26&amp;"*")),до!$B$6:$E$96,COLUMN(C$1),)),CHOOSE(WEEKNUM(TODAY(),2)-1,1,12,23,34,45,56,67,78,89,100,111,122,133,144,155,166,177,188,199,110,121,132,143,154,165,176,187,198),10)</f>
        <v>01.02.2016</v>
      </c>
      <c r="D26" s="4" t="str">
        <f ca="1">MID(TRIM(VLOOKUP(CHOOSE({1,2},($B26&amp;"*"),($A26&amp;"*")),до!$B$6:$E$96,COLUMN(D$1),)),CHOOSE(WEEKNUM(TODAY(),2)-1,1,12,23,34,45,56,67,78,89,100,111,122,133,144,155,166,177,188,199,110,121,132,143,154,165,176,187,198),10)</f>
        <v>18.01.2016</v>
      </c>
      <c r="E26" s="5">
        <f t="shared" ca="1" si="0"/>
        <v>4</v>
      </c>
    </row>
    <row r="27" spans="1:5" s="5" customFormat="1" ht="15">
      <c r="A27" s="3" t="s">
        <v>24</v>
      </c>
      <c r="B27" s="3" t="s">
        <v>9</v>
      </c>
      <c r="C27" s="4" t="str">
        <f ca="1">MID(TRIM(VLOOKUP(CHOOSE({1,2},($B27&amp;"*"),($A27&amp;"*")),до!$B$6:$E$96,COLUMN(C$1),)),CHOOSE(WEEKNUM(TODAY(),2)-1,1,12,23,34,45,56,67,78,89,100,111,122,133,144,155,166,177,188,199,110,121,132,143,154,165,176,187,198),10)</f>
        <v>03.02.2016</v>
      </c>
      <c r="D27" s="4" t="str">
        <f ca="1">MID(TRIM(VLOOKUP(CHOOSE({1,2},($B27&amp;"*"),($A27&amp;"*")),до!$B$6:$E$96,COLUMN(D$1),)),CHOOSE(WEEKNUM(TODAY(),2)-1,1,12,23,34,45,56,67,78,89,100,111,122,133,144,155,166,177,188,199,110,121,132,143,154,165,176,187,198),10)</f>
        <v>19.01.2016</v>
      </c>
      <c r="E27" s="5">
        <f t="shared" ca="1" si="0"/>
        <v>4</v>
      </c>
    </row>
    <row r="28" spans="1:5" s="5" customFormat="1" ht="15">
      <c r="A28" s="3" t="s">
        <v>24</v>
      </c>
      <c r="B28" s="3" t="s">
        <v>25</v>
      </c>
      <c r="C28" s="4" t="str">
        <f ca="1">MID(TRIM(VLOOKUP(CHOOSE({1,2},($B28&amp;"*"),($A28&amp;"*")),до!$B$6:$E$96,COLUMN(C$1),)),CHOOSE(WEEKNUM(TODAY(),2)-1,1,12,23,34,45,56,67,78,89,100,111,122,133,144,155,166,177,188,199,110,121,132,143,154,165,176,187,198),10)</f>
        <v>03.02.2016</v>
      </c>
      <c r="D28" s="4" t="str">
        <f ca="1">MID(TRIM(VLOOKUP(CHOOSE({1,2},($B28&amp;"*"),($A28&amp;"*")),до!$B$6:$E$96,COLUMN(D$1),)),CHOOSE(WEEKNUM(TODAY(),2)-1,1,12,23,34,45,56,67,78,89,100,111,122,133,144,155,166,177,188,199,110,121,132,143,154,165,176,187,198),10)</f>
        <v>19.01.2016</v>
      </c>
      <c r="E28" s="5">
        <f t="shared" ca="1" si="0"/>
        <v>4</v>
      </c>
    </row>
    <row r="29" spans="1:5" s="5" customFormat="1" ht="15">
      <c r="A29" s="3" t="s">
        <v>24</v>
      </c>
      <c r="B29" s="3" t="s">
        <v>122</v>
      </c>
      <c r="C29" s="4" t="str">
        <f ca="1">MID(TRIM(VLOOKUP(CHOOSE({1,2},($B29&amp;"*"),($A29&amp;"*")),до!$B$6:$E$96,COLUMN(C$1),)),CHOOSE(WEEKNUM(TODAY(),2)-1,1,12,23,34,45,56,67,78,89,100,111,122,133,144,155,166,177,188,199,110,121,132,143,154,165,176,187,198),10)</f>
        <v/>
      </c>
      <c r="D29" s="4" t="str">
        <f ca="1">MID(TRIM(VLOOKUP(CHOOSE({1,2},($B29&amp;"*"),($A29&amp;"*")),до!$B$6:$E$96,COLUMN(D$1),)),CHOOSE(WEEKNUM(TODAY(),2)-1,1,12,23,34,45,56,67,78,89,100,111,122,133,144,155,166,177,188,199,110,121,132,143,154,165,176,187,198),10)</f>
        <v/>
      </c>
      <c r="E29" s="5" t="str">
        <f t="shared" ca="1" si="0"/>
        <v/>
      </c>
    </row>
    <row r="30" spans="1:5" s="5" customFormat="1" ht="15">
      <c r="A30" s="3" t="s">
        <v>26</v>
      </c>
      <c r="B30" s="3" t="s">
        <v>27</v>
      </c>
      <c r="C30" s="4" t="str">
        <f ca="1">MID(TRIM(VLOOKUP(CHOOSE({1,2},($B30&amp;"*"),($A30&amp;"*")),до!$B$6:$E$96,COLUMN(C$1),)),CHOOSE(WEEKNUM(TODAY(),2)-1,1,12,23,34,45,56,67,78,89,100,111,122,133,144,155,166,177,188,199,110,121,132,143,154,165,176,187,198),10)</f>
        <v>02.02.2016</v>
      </c>
      <c r="D30" s="4" t="str">
        <f ca="1">MID(TRIM(VLOOKUP(CHOOSE({1,2},($B30&amp;"*"),($A30&amp;"*")),до!$B$6:$E$96,COLUMN(D$1),)),CHOOSE(WEEKNUM(TODAY(),2)-1,1,12,23,34,45,56,67,78,89,100,111,122,133,144,155,166,177,188,199,110,121,132,143,154,165,176,187,198),10)</f>
        <v>19.01.2016</v>
      </c>
      <c r="E30" s="5">
        <f t="shared" ca="1" si="0"/>
        <v>4</v>
      </c>
    </row>
    <row r="31" spans="1:5" s="5" customFormat="1" ht="15">
      <c r="A31" s="3" t="s">
        <v>26</v>
      </c>
      <c r="B31" s="3" t="s">
        <v>125</v>
      </c>
      <c r="C31" s="4" t="str">
        <f ca="1">MID(TRIM(VLOOKUP(CHOOSE({1,2},($B31&amp;"*"),($A31&amp;"*")),до!$B$6:$E$96,COLUMN(C$1),)),CHOOSE(WEEKNUM(TODAY(),2)-1,1,12,23,34,45,56,67,78,89,100,111,122,133,144,155,166,177,188,199,110,121,132,143,154,165,176,187,198),10)</f>
        <v/>
      </c>
      <c r="D31" s="4" t="str">
        <f ca="1">MID(TRIM(VLOOKUP(CHOOSE({1,2},($B31&amp;"*"),($A31&amp;"*")),до!$B$6:$E$96,COLUMN(D$1),)),CHOOSE(WEEKNUM(TODAY(),2)-1,1,12,23,34,45,56,67,78,89,100,111,122,133,144,155,166,177,188,199,110,121,132,143,154,165,176,187,198),10)</f>
        <v/>
      </c>
      <c r="E31" s="5" t="str">
        <f t="shared" ca="1" si="0"/>
        <v/>
      </c>
    </row>
    <row r="32" spans="1:5" s="5" customFormat="1" ht="15">
      <c r="A32" s="3" t="s">
        <v>128</v>
      </c>
      <c r="B32" s="3" t="s">
        <v>61</v>
      </c>
      <c r="C32" s="4" t="str">
        <f ca="1">MID(TRIM(VLOOKUP(CHOOSE({1,2},($B32&amp;"*"),($A32&amp;"*")),до!$B$6:$E$96,COLUMN(C$1),)),CHOOSE(WEEKNUM(TODAY(),2)-1,1,12,23,34,45,56,67,78,89,100,111,122,133,144,155,166,177,188,199,110,121,132,143,154,165,176,187,198),10)</f>
        <v/>
      </c>
      <c r="D32" s="4" t="str">
        <f ca="1">MID(TRIM(VLOOKUP(CHOOSE({1,2},($B32&amp;"*"),($A32&amp;"*")),до!$B$6:$E$96,COLUMN(D$1),)),CHOOSE(WEEKNUM(TODAY(),2)-1,1,12,23,34,45,56,67,78,89,100,111,122,133,144,155,166,177,188,199,110,121,132,143,154,165,176,187,198),10)</f>
        <v/>
      </c>
      <c r="E32" s="5" t="str">
        <f t="shared" ca="1" si="0"/>
        <v/>
      </c>
    </row>
    <row r="33" spans="1:5" s="5" customFormat="1" ht="15">
      <c r="A33" s="3" t="s">
        <v>28</v>
      </c>
      <c r="B33" s="3" t="s">
        <v>29</v>
      </c>
      <c r="C33" s="4" t="str">
        <f ca="1">MID(TRIM(VLOOKUP(CHOOSE({1,2},($B33&amp;"*"),($A33&amp;"*")),до!$B$6:$E$96,COLUMN(C$1),)),CHOOSE(WEEKNUM(TODAY(),2)-1,1,12,23,34,45,56,67,78,89,100,111,122,133,144,155,166,177,188,199,110,121,132,143,154,165,176,187,198),10)</f>
        <v>03.02.2016</v>
      </c>
      <c r="D33" s="4" t="str">
        <f ca="1">MID(TRIM(VLOOKUP(CHOOSE({1,2},($B33&amp;"*"),($A33&amp;"*")),до!$B$6:$E$96,COLUMN(D$1),)),CHOOSE(WEEKNUM(TODAY(),2)-1,1,12,23,34,45,56,67,78,89,100,111,122,133,144,155,166,177,188,199,110,121,132,143,154,165,176,187,198),10)</f>
        <v>20.01.2016</v>
      </c>
      <c r="E33" s="5">
        <f t="shared" ca="1" si="0"/>
        <v>4</v>
      </c>
    </row>
    <row r="34" spans="1:5" s="5" customFormat="1" ht="15">
      <c r="A34" s="3" t="s">
        <v>28</v>
      </c>
      <c r="B34" s="3" t="s">
        <v>30</v>
      </c>
      <c r="C34" s="4" t="str">
        <f ca="1">MID(TRIM(VLOOKUP(CHOOSE({1,2},($B34&amp;"*"),($A34&amp;"*")),до!$B$6:$E$96,COLUMN(C$1),)),CHOOSE(WEEKNUM(TODAY(),2)-1,1,12,23,34,45,56,67,78,89,100,111,122,133,144,155,166,177,188,199,110,121,132,143,154,165,176,187,198),10)</f>
        <v>04.02.2016</v>
      </c>
      <c r="D34" s="4" t="str">
        <f ca="1">MID(TRIM(VLOOKUP(CHOOSE({1,2},($B34&amp;"*"),($A34&amp;"*")),до!$B$6:$E$96,COLUMN(D$1),)),CHOOSE(WEEKNUM(TODAY(),2)-1,1,12,23,34,45,56,67,78,89,100,111,122,133,144,155,166,177,188,199,110,121,132,143,154,165,176,187,198),10)</f>
        <v>21.01.2016</v>
      </c>
      <c r="E34" s="5">
        <f t="shared" ca="1" si="0"/>
        <v>4</v>
      </c>
    </row>
    <row r="35" spans="1:5" s="5" customFormat="1" ht="15">
      <c r="A35" s="3" t="s">
        <v>31</v>
      </c>
      <c r="B35" s="3" t="s">
        <v>132</v>
      </c>
      <c r="C35" s="4" t="str">
        <f ca="1">MID(TRIM(VLOOKUP(CHOOSE({1,2},($B35&amp;"*"),($A35&amp;"*")),до!$B$6:$E$96,COLUMN(C$1),)),CHOOSE(WEEKNUM(TODAY(),2)-1,1,12,23,34,45,56,67,78,89,100,111,122,133,144,155,166,177,188,199,110,121,132,143,154,165,176,187,198),10)</f>
        <v>02.02.2016</v>
      </c>
      <c r="D35" s="4" t="str">
        <f ca="1">MID(TRIM(VLOOKUP(CHOOSE({1,2},($B35&amp;"*"),($A35&amp;"*")),до!$B$6:$E$96,COLUMN(D$1),)),CHOOSE(WEEKNUM(TODAY(),2)-1,1,12,23,34,45,56,67,78,89,100,111,122,133,144,155,166,177,188,199,110,121,132,143,154,165,176,187,198),10)</f>
        <v>19.01.2016</v>
      </c>
      <c r="E35" s="5">
        <f t="shared" ca="1" si="0"/>
        <v>4</v>
      </c>
    </row>
    <row r="36" spans="1:5" s="5" customFormat="1" ht="15">
      <c r="A36" s="3" t="s">
        <v>32</v>
      </c>
      <c r="B36" s="3" t="s">
        <v>9</v>
      </c>
      <c r="C36" s="4" t="str">
        <f ca="1">MID(TRIM(VLOOKUP(CHOOSE({1,2},($B36&amp;"*"),($A36&amp;"*")),до!$B$6:$E$96,COLUMN(C$1),)),CHOOSE(WEEKNUM(TODAY(),2)-1,1,12,23,34,45,56,67,78,89,100,111,122,133,144,155,166,177,188,199,110,121,132,143,154,165,176,187,198),10)</f>
        <v>03.02.2016</v>
      </c>
      <c r="D36" s="4" t="str">
        <f ca="1">MID(TRIM(VLOOKUP(CHOOSE({1,2},($B36&amp;"*"),($A36&amp;"*")),до!$B$6:$E$96,COLUMN(D$1),)),CHOOSE(WEEKNUM(TODAY(),2)-1,1,12,23,34,45,56,67,78,89,100,111,122,133,144,155,166,177,188,199,110,121,132,143,154,165,176,187,198),10)</f>
        <v>19.01.2016</v>
      </c>
      <c r="E36" s="5">
        <f t="shared" ca="1" si="0"/>
        <v>4</v>
      </c>
    </row>
    <row r="37" spans="1:5" s="5" customFormat="1" ht="15">
      <c r="A37" s="3" t="s">
        <v>33</v>
      </c>
      <c r="B37" s="3" t="s">
        <v>34</v>
      </c>
      <c r="C37" s="4" t="str">
        <f ca="1">MID(TRIM(VLOOKUP(CHOOSE({1,2},($B37&amp;"*"),($A37&amp;"*")),до!$B$6:$E$96,COLUMN(C$1),)),CHOOSE(WEEKNUM(TODAY(),2)-1,1,12,23,34,45,56,67,78,89,100,111,122,133,144,155,166,177,188,199,110,121,132,143,154,165,176,187,198),10)</f>
        <v>03.02.2016</v>
      </c>
      <c r="D37" s="4" t="str">
        <f ca="1">MID(TRIM(VLOOKUP(CHOOSE({1,2},($B37&amp;"*"),($A37&amp;"*")),до!$B$6:$E$96,COLUMN(D$1),)),CHOOSE(WEEKNUM(TODAY(),2)-1,1,12,23,34,45,56,67,78,89,100,111,122,133,144,155,166,177,188,199,110,121,132,143,154,165,176,187,198),10)</f>
        <v>20.01.2016</v>
      </c>
      <c r="E37" s="5">
        <f t="shared" ca="1" si="0"/>
        <v>4</v>
      </c>
    </row>
    <row r="38" spans="1:5" s="5" customFormat="1" ht="15">
      <c r="A38" s="3" t="s">
        <v>35</v>
      </c>
      <c r="B38" s="3" t="s">
        <v>36</v>
      </c>
      <c r="C38" s="4" t="str">
        <f ca="1">MID(TRIM(VLOOKUP(CHOOSE({1,2},($B38&amp;"*"),($A38&amp;"*")),до!$B$6:$E$96,COLUMN(C$1),)),CHOOSE(WEEKNUM(TODAY(),2)-1,1,12,23,34,45,56,67,78,89,100,111,122,133,144,155,166,177,188,199,110,121,132,143,154,165,176,187,198),10)</f>
        <v>05.02.2016</v>
      </c>
      <c r="D38" s="4" t="str">
        <f ca="1">MID(TRIM(VLOOKUP(CHOOSE({1,2},($B38&amp;"*"),($A38&amp;"*")),до!$B$6:$E$96,COLUMN(D$1),)),CHOOSE(WEEKNUM(TODAY(),2)-1,1,12,23,34,45,56,67,78,89,100,111,122,133,144,155,166,177,188,199,110,121,132,143,154,165,176,187,198),10)</f>
        <v>22.01.2016</v>
      </c>
      <c r="E38" s="5">
        <f t="shared" ca="1" si="0"/>
        <v>4</v>
      </c>
    </row>
    <row r="39" spans="1:5" s="5" customFormat="1" ht="15">
      <c r="A39" s="3" t="s">
        <v>37</v>
      </c>
      <c r="B39" s="3" t="s">
        <v>38</v>
      </c>
      <c r="C39" s="4" t="str">
        <f ca="1">MID(TRIM(VLOOKUP(CHOOSE({1,2},($B39&amp;"*"),($A39&amp;"*")),до!$B$6:$E$96,COLUMN(C$1),)),CHOOSE(WEEKNUM(TODAY(),2)-1,1,12,23,34,45,56,67,78,89,100,111,122,133,144,155,166,177,188,199,110,121,132,143,154,165,176,187,198),10)</f>
        <v>05.02.2016</v>
      </c>
      <c r="D39" s="4" t="str">
        <f ca="1">MID(TRIM(VLOOKUP(CHOOSE({1,2},($B39&amp;"*"),($A39&amp;"*")),до!$B$6:$E$96,COLUMN(D$1),)),CHOOSE(WEEKNUM(TODAY(),2)-1,1,12,23,34,45,56,67,78,89,100,111,122,133,144,155,166,177,188,199,110,121,132,143,154,165,176,187,198),10)</f>
        <v>22.01.2016</v>
      </c>
      <c r="E39" s="5">
        <f t="shared" ca="1" si="0"/>
        <v>4</v>
      </c>
    </row>
    <row r="40" spans="1:5" s="5" customFormat="1" ht="15">
      <c r="A40" s="3" t="s">
        <v>37</v>
      </c>
      <c r="B40" s="3" t="s">
        <v>39</v>
      </c>
      <c r="C40" s="4" t="str">
        <f ca="1">MID(TRIM(VLOOKUP(CHOOSE({1,2},($B40&amp;"*"),($A40&amp;"*")),до!$B$6:$E$96,COLUMN(C$1),)),CHOOSE(WEEKNUM(TODAY(),2)-1,1,12,23,34,45,56,67,78,89,100,111,122,133,144,155,166,177,188,199,110,121,132,143,154,165,176,187,198),10)</f>
        <v>03.02.2016</v>
      </c>
      <c r="D40" s="4" t="str">
        <f ca="1">MID(TRIM(VLOOKUP(CHOOSE({1,2},($B40&amp;"*"),($A40&amp;"*")),до!$B$6:$E$96,COLUMN(D$1),)),CHOOSE(WEEKNUM(TODAY(),2)-1,1,12,23,34,45,56,67,78,89,100,111,122,133,144,155,166,177,188,199,110,121,132,143,154,165,176,187,198),10)</f>
        <v>19.01.2016</v>
      </c>
      <c r="E40" s="5">
        <f t="shared" ca="1" si="0"/>
        <v>4</v>
      </c>
    </row>
    <row r="41" spans="1:5" s="5" customFormat="1" ht="15">
      <c r="A41" s="3" t="s">
        <v>40</v>
      </c>
      <c r="B41" s="3" t="s">
        <v>61</v>
      </c>
      <c r="C41" s="4" t="str">
        <f ca="1">MID(TRIM(VLOOKUP(CHOOSE({1,2},($B41&amp;"*"),($A41&amp;"*")),до!$B$6:$E$96,COLUMN(C$1),)),CHOOSE(WEEKNUM(TODAY(),2)-1,1,12,23,34,45,56,67,78,89,100,111,122,133,144,155,166,177,188,199,110,121,132,143,154,165,176,187,198),10)</f>
        <v/>
      </c>
      <c r="D41" s="4" t="str">
        <f ca="1">MID(TRIM(VLOOKUP(CHOOSE({1,2},($B41&amp;"*"),($A41&amp;"*")),до!$B$6:$E$96,COLUMN(D$1),)),CHOOSE(WEEKNUM(TODAY(),2)-1,1,12,23,34,45,56,67,78,89,100,111,122,133,144,155,166,177,188,199,110,121,132,143,154,165,176,187,198),10)</f>
        <v/>
      </c>
      <c r="E41" s="5" t="str">
        <f t="shared" ca="1" si="0"/>
        <v/>
      </c>
    </row>
    <row r="42" spans="1:5" s="5" customFormat="1" ht="15">
      <c r="A42" s="3" t="s">
        <v>40</v>
      </c>
      <c r="B42" s="3" t="s">
        <v>80</v>
      </c>
      <c r="C42" s="4" t="str">
        <f ca="1">MID(TRIM(VLOOKUP(CHOOSE({1,2},($B42&amp;"*"),($A42&amp;"*")),до!$B$6:$E$96,COLUMN(C$1),)),CHOOSE(WEEKNUM(TODAY(),2)-1,1,12,23,34,45,56,67,78,89,100,111,122,133,144,155,166,177,188,199,110,121,132,143,154,165,176,187,198),10)</f>
        <v>17.04.2016</v>
      </c>
      <c r="D42" s="4" t="str">
        <f ca="1">MID(TRIM(VLOOKUP(CHOOSE({1,2},($B42&amp;"*"),($A42&amp;"*")),до!$B$6:$E$96,COLUMN(D$1),)),CHOOSE(WEEKNUM(TODAY(),2)-1,1,12,23,34,45,56,67,78,89,100,111,122,133,144,155,166,177,188,199,110,121,132,143,154,165,176,187,198),10)</f>
        <v>17.03.2016</v>
      </c>
      <c r="E42" s="5">
        <f t="shared" ca="1" si="0"/>
        <v>12</v>
      </c>
    </row>
    <row r="43" spans="1:5" s="5" customFormat="1" ht="15">
      <c r="A43" s="3" t="s">
        <v>40</v>
      </c>
      <c r="B43" s="3" t="s">
        <v>87</v>
      </c>
      <c r="C43" s="4" t="str">
        <f ca="1">MID(TRIM(VLOOKUP(CHOOSE({1,2},($B43&amp;"*"),($A43&amp;"*")),до!$B$6:$E$96,COLUMN(C$1),)),CHOOSE(WEEKNUM(TODAY(),2)-1,1,12,23,34,45,56,67,78,89,100,111,122,133,144,155,166,177,188,199,110,121,132,143,154,165,176,187,198),10)</f>
        <v/>
      </c>
      <c r="D43" s="4" t="str">
        <f ca="1">MID(TRIM(VLOOKUP(CHOOSE({1,2},($B43&amp;"*"),($A43&amp;"*")),до!$B$6:$E$96,COLUMN(D$1),)),CHOOSE(WEEKNUM(TODAY(),2)-1,1,12,23,34,45,56,67,78,89,100,111,122,133,144,155,166,177,188,199,110,121,132,143,154,165,176,187,198),10)</f>
        <v/>
      </c>
      <c r="E43" s="5" t="str">
        <f t="shared" ca="1" si="0"/>
        <v/>
      </c>
    </row>
    <row r="44" spans="1:5" s="5" customFormat="1" ht="30">
      <c r="A44" s="3" t="s">
        <v>41</v>
      </c>
      <c r="B44" s="3" t="s">
        <v>137</v>
      </c>
      <c r="C44" s="4" t="str">
        <f ca="1">MID(TRIM(VLOOKUP(CHOOSE({1,2},($B44&amp;"*"),($A44&amp;"*")),до!$B$6:$E$96,COLUMN(C$1),)),CHOOSE(WEEKNUM(TODAY(),2)-1,1,12,23,34,45,56,67,78,89,100,111,122,133,144,155,166,177,188,199,110,121,132,143,154,165,176,187,198),10)</f>
        <v>04.02.2016</v>
      </c>
      <c r="D44" s="4" t="str">
        <f ca="1">MID(TRIM(VLOOKUP(CHOOSE({1,2},($B44&amp;"*"),($A44&amp;"*")),до!$B$6:$E$96,COLUMN(D$1),)),CHOOSE(WEEKNUM(TODAY(),2)-1,1,12,23,34,45,56,67,78,89,100,111,122,133,144,155,166,177,188,199,110,121,132,143,154,165,176,187,198),10)</f>
        <v>21.01.2016</v>
      </c>
      <c r="E44" s="5">
        <f t="shared" ca="1" si="0"/>
        <v>4</v>
      </c>
    </row>
    <row r="45" spans="1:5" s="5" customFormat="1" ht="15">
      <c r="A45" s="3" t="s">
        <v>139</v>
      </c>
      <c r="B45" s="3" t="s">
        <v>138</v>
      </c>
      <c r="C45" s="4" t="str">
        <f ca="1">MID(TRIM(VLOOKUP(CHOOSE({1,2},($B45&amp;"*"),($A45&amp;"*")),до!$B$6:$E$96,COLUMN(C$1),)),CHOOSE(WEEKNUM(TODAY(),2)-1,1,12,23,34,45,56,67,78,89,100,111,122,133,144,155,166,177,188,199,110,121,132,143,154,165,176,187,198),10)</f>
        <v>.2016</v>
      </c>
      <c r="D45" s="4" t="str">
        <f ca="1">MID(TRIM(VLOOKUP(CHOOSE({1,2},($B45&amp;"*"),($A45&amp;"*")),до!$B$6:$E$96,COLUMN(D$1),)),CHOOSE(WEEKNUM(TODAY(),2)-1,1,12,23,34,45,56,67,78,89,100,111,122,133,144,155,166,177,188,199,110,121,132,143,154,165,176,187,198),10)</f>
        <v/>
      </c>
      <c r="E45" s="5" t="str">
        <f t="shared" ca="1" si="0"/>
        <v/>
      </c>
    </row>
    <row r="46" spans="1:5" s="5" customFormat="1" ht="15">
      <c r="A46" s="3" t="s">
        <v>42</v>
      </c>
      <c r="B46" s="3" t="s">
        <v>43</v>
      </c>
      <c r="C46" s="4" t="str">
        <f ca="1">MID(TRIM(VLOOKUP(CHOOSE({1,2},($B46&amp;"*"),($A46&amp;"*")),до!$B$6:$E$96,COLUMN(C$1),)),CHOOSE(WEEKNUM(TODAY(),2)-1,1,12,23,34,45,56,67,78,89,100,111,122,133,144,155,166,177,188,199,110,121,132,143,154,165,176,187,198),10)</f>
        <v>05.02.2016</v>
      </c>
      <c r="D46" s="4" t="str">
        <f ca="1">MID(TRIM(VLOOKUP(CHOOSE({1,2},($B46&amp;"*"),($A46&amp;"*")),до!$B$6:$E$96,COLUMN(D$1),)),CHOOSE(WEEKNUM(TODAY(),2)-1,1,12,23,34,45,56,67,78,89,100,111,122,133,144,155,166,177,188,199,110,121,132,143,154,165,176,187,198),10)</f>
        <v>22.01.2016</v>
      </c>
      <c r="E46" s="5">
        <f t="shared" ca="1" si="0"/>
        <v>4</v>
      </c>
    </row>
    <row r="47" spans="1:5" s="5" customFormat="1" ht="15">
      <c r="A47" s="3" t="s">
        <v>42</v>
      </c>
      <c r="B47" s="3" t="s">
        <v>61</v>
      </c>
      <c r="C47" s="4" t="str">
        <f ca="1">MID(TRIM(VLOOKUP(CHOOSE({1,2},($B47&amp;"*"),($A47&amp;"*")),до!$B$6:$E$96,COLUMN(C$1),)),CHOOSE(WEEKNUM(TODAY(),2)-1,1,12,23,34,45,56,67,78,89,100,111,122,133,144,155,166,177,188,199,110,121,132,143,154,165,176,187,198),10)</f>
        <v/>
      </c>
      <c r="D47" s="4" t="str">
        <f ca="1">MID(TRIM(VLOOKUP(CHOOSE({1,2},($B47&amp;"*"),($A47&amp;"*")),до!$B$6:$E$96,COLUMN(D$1),)),CHOOSE(WEEKNUM(TODAY(),2)-1,1,12,23,34,45,56,67,78,89,100,111,122,133,144,155,166,177,188,199,110,121,132,143,154,165,176,187,198),10)</f>
        <v/>
      </c>
      <c r="E47" s="5" t="str">
        <f t="shared" ca="1" si="0"/>
        <v/>
      </c>
    </row>
    <row r="48" spans="1:5" s="5" customFormat="1" ht="15">
      <c r="A48" s="3" t="s">
        <v>42</v>
      </c>
      <c r="B48" s="3" t="s">
        <v>144</v>
      </c>
      <c r="C48" s="4" t="str">
        <f ca="1">MID(TRIM(VLOOKUP(CHOOSE({1,2},($B48&amp;"*"),($A48&amp;"*")),до!$B$6:$E$96,COLUMN(C$1),)),CHOOSE(WEEKNUM(TODAY(),2)-1,1,12,23,34,45,56,67,78,89,100,111,122,133,144,155,166,177,188,199,110,121,132,143,154,165,176,187,198),10)</f>
        <v>.2016 05-1</v>
      </c>
      <c r="D48" s="4" t="str">
        <f ca="1">MID(TRIM(VLOOKUP(CHOOSE({1,2},($B48&amp;"*"),($A48&amp;"*")),до!$B$6:$E$96,COLUMN(D$1),)),CHOOSE(WEEKNUM(TODAY(),2)-1,1,12,23,34,45,56,67,78,89,100,111,122,133,144,155,166,177,188,199,110,121,132,143,154,165,176,187,198),10)</f>
        <v>11.03.2016</v>
      </c>
      <c r="E48" s="5">
        <f t="shared" ca="1" si="0"/>
        <v>11</v>
      </c>
    </row>
    <row r="49" spans="1:5" s="5" customFormat="1" ht="15">
      <c r="A49" s="3" t="s">
        <v>44</v>
      </c>
      <c r="B49" s="3" t="s">
        <v>45</v>
      </c>
      <c r="C49" s="4" t="str">
        <f ca="1">MID(TRIM(VLOOKUP(CHOOSE({1,2},($B49&amp;"*"),($A49&amp;"*")),до!$B$6:$E$96,COLUMN(C$1),)),CHOOSE(WEEKNUM(TODAY(),2)-1,1,12,23,34,45,56,67,78,89,100,111,122,133,144,155,166,177,188,199,110,121,132,143,154,165,176,187,198),10)</f>
        <v>03.02.2016</v>
      </c>
      <c r="D49" s="4" t="str">
        <f ca="1">MID(TRIM(VLOOKUP(CHOOSE({1,2},($B49&amp;"*"),($A49&amp;"*")),до!$B$6:$E$96,COLUMN(D$1),)),CHOOSE(WEEKNUM(TODAY(),2)-1,1,12,23,34,45,56,67,78,89,100,111,122,133,144,155,166,177,188,199,110,121,132,143,154,165,176,187,198),10)</f>
        <v>18.01.2016</v>
      </c>
      <c r="E49" s="5">
        <f t="shared" ca="1" si="0"/>
        <v>4</v>
      </c>
    </row>
    <row r="50" spans="1:5" s="5" customFormat="1" ht="15">
      <c r="A50" s="3" t="s">
        <v>44</v>
      </c>
      <c r="B50" s="3" t="s">
        <v>147</v>
      </c>
      <c r="C50" s="4" t="str">
        <f ca="1">MID(TRIM(VLOOKUP(CHOOSE({1,2},($B50&amp;"*"),($A50&amp;"*")),до!$B$6:$E$96,COLUMN(C$1),)),CHOOSE(WEEKNUM(TODAY(),2)-1,1,12,23,34,45,56,67,78,89,100,111,122,133,144,155,166,177,188,199,110,121,132,143,154,165,176,187,198),10)</f>
        <v/>
      </c>
      <c r="D50" s="4" t="str">
        <f ca="1">MID(TRIM(VLOOKUP(CHOOSE({1,2},($B50&amp;"*"),($A50&amp;"*")),до!$B$6:$E$96,COLUMN(D$1),)),CHOOSE(WEEKNUM(TODAY(),2)-1,1,12,23,34,45,56,67,78,89,100,111,122,133,144,155,166,177,188,199,110,121,132,143,154,165,176,187,198),10)</f>
        <v/>
      </c>
      <c r="E50" s="5" t="str">
        <f t="shared" ca="1" si="0"/>
        <v/>
      </c>
    </row>
    <row r="51" spans="1:5" s="5" customFormat="1" ht="15">
      <c r="A51" s="3" t="s">
        <v>46</v>
      </c>
      <c r="B51" s="3" t="s">
        <v>9</v>
      </c>
      <c r="C51" s="4" t="str">
        <f ca="1">MID(TRIM(VLOOKUP(CHOOSE({1,2},($B51&amp;"*"),($A51&amp;"*")),до!$B$6:$E$96,COLUMN(C$1),)),CHOOSE(WEEKNUM(TODAY(),2)-1,1,12,23,34,45,56,67,78,89,100,111,122,133,144,155,166,177,188,199,110,121,132,143,154,165,176,187,198),10)</f>
        <v>03.02.2016</v>
      </c>
      <c r="D51" s="4" t="str">
        <f ca="1">MID(TRIM(VLOOKUP(CHOOSE({1,2},($B51&amp;"*"),($A51&amp;"*")),до!$B$6:$E$96,COLUMN(D$1),)),CHOOSE(WEEKNUM(TODAY(),2)-1,1,12,23,34,45,56,67,78,89,100,111,122,133,144,155,166,177,188,199,110,121,132,143,154,165,176,187,198),10)</f>
        <v>19.01.2016</v>
      </c>
      <c r="E51" s="5">
        <f t="shared" ca="1" si="0"/>
        <v>4</v>
      </c>
    </row>
    <row r="52" spans="1:5" s="5" customFormat="1" ht="30">
      <c r="A52" s="3" t="s">
        <v>47</v>
      </c>
      <c r="B52" s="3" t="s">
        <v>150</v>
      </c>
      <c r="C52" s="4" t="str">
        <f ca="1">MID(TRIM(VLOOKUP(CHOOSE({1,2},($B52&amp;"*"),($A52&amp;"*")),до!$B$6:$E$96,COLUMN(C$1),)),CHOOSE(WEEKNUM(TODAY(),2)-1,1,12,23,34,45,56,67,78,89,100,111,122,133,144,155,166,177,188,199,110,121,132,143,154,165,176,187,198),10)</f>
        <v>15.04.2016</v>
      </c>
      <c r="D52" s="4" t="str">
        <f ca="1">MID(TRIM(VLOOKUP(CHOOSE({1,2},($B52&amp;"*"),($A52&amp;"*")),до!$B$6:$E$96,COLUMN(D$1),)),CHOOSE(WEEKNUM(TODAY(),2)-1,1,12,23,34,45,56,67,78,89,100,111,122,133,144,155,166,177,188,199,110,121,132,143,154,165,176,187,198),10)</f>
        <v>21.03.2016</v>
      </c>
      <c r="E52" s="5">
        <f t="shared" ca="1" si="0"/>
        <v>13</v>
      </c>
    </row>
    <row r="53" spans="1:5" s="5" customFormat="1" ht="15">
      <c r="A53" s="3" t="s">
        <v>47</v>
      </c>
      <c r="B53" s="3" t="s">
        <v>9</v>
      </c>
      <c r="C53" s="4" t="str">
        <f ca="1">MID(TRIM(VLOOKUP(CHOOSE({1,2},($B53&amp;"*"),($A53&amp;"*")),до!$B$6:$E$96,COLUMN(C$1),)),CHOOSE(WEEKNUM(TODAY(),2)-1,1,12,23,34,45,56,67,78,89,100,111,122,133,144,155,166,177,188,199,110,121,132,143,154,165,176,187,198),10)</f>
        <v>03.02.2016</v>
      </c>
      <c r="D53" s="4" t="str">
        <f ca="1">MID(TRIM(VLOOKUP(CHOOSE({1,2},($B53&amp;"*"),($A53&amp;"*")),до!$B$6:$E$96,COLUMN(D$1),)),CHOOSE(WEEKNUM(TODAY(),2)-1,1,12,23,34,45,56,67,78,89,100,111,122,133,144,155,166,177,188,199,110,121,132,143,154,165,176,187,198),10)</f>
        <v>19.01.2016</v>
      </c>
      <c r="E53" s="5">
        <f t="shared" ca="1" si="0"/>
        <v>4</v>
      </c>
    </row>
    <row r="54" spans="1:5" s="5" customFormat="1" ht="15">
      <c r="A54" s="3" t="s">
        <v>48</v>
      </c>
      <c r="B54" s="3" t="s">
        <v>49</v>
      </c>
      <c r="C54" s="4" t="str">
        <f ca="1">MID(TRIM(VLOOKUP(CHOOSE({1,2},($B54&amp;"*"),($A54&amp;"*")),до!$B$6:$E$96,COLUMN(C$1),)),CHOOSE(WEEKNUM(TODAY(),2)-1,1,12,23,34,45,56,67,78,89,100,111,122,133,144,155,166,177,188,199,110,121,132,143,154,165,176,187,198),10)</f>
        <v>05.02.2016</v>
      </c>
      <c r="D54" s="4" t="str">
        <f ca="1">MID(TRIM(VLOOKUP(CHOOSE({1,2},($B54&amp;"*"),($A54&amp;"*")),до!$B$6:$E$96,COLUMN(D$1),)),CHOOSE(WEEKNUM(TODAY(),2)-1,1,12,23,34,45,56,67,78,89,100,111,122,133,144,155,166,177,188,199,110,121,132,143,154,165,176,187,198),10)</f>
        <v>22.01.2016</v>
      </c>
      <c r="E54" s="5">
        <f t="shared" ca="1" si="0"/>
        <v>4</v>
      </c>
    </row>
    <row r="55" spans="1:5" s="5" customFormat="1" ht="15">
      <c r="A55" s="3" t="s">
        <v>50</v>
      </c>
      <c r="B55" s="3" t="s">
        <v>153</v>
      </c>
      <c r="C55" s="4" t="str">
        <f ca="1">MID(TRIM(VLOOKUP(CHOOSE({1,2},($B55&amp;"*"),($A55&amp;"*")),до!$B$6:$E$96,COLUMN(C$1),)),CHOOSE(WEEKNUM(TODAY(),2)-1,1,12,23,34,45,56,67,78,89,100,111,122,133,144,155,166,177,188,199,110,121,132,143,154,165,176,187,198),10)</f>
        <v>01.02.2016</v>
      </c>
      <c r="D55" s="4" t="str">
        <f ca="1">MID(TRIM(VLOOKUP(CHOOSE({1,2},($B55&amp;"*"),($A55&amp;"*")),до!$B$6:$E$96,COLUMN(D$1),)),CHOOSE(WEEKNUM(TODAY(),2)-1,1,12,23,34,45,56,67,78,89,100,111,122,133,144,155,166,177,188,199,110,121,132,143,154,165,176,187,198),10)</f>
        <v>18.01.2016</v>
      </c>
      <c r="E55" s="5">
        <f t="shared" ca="1" si="0"/>
        <v>4</v>
      </c>
    </row>
    <row r="56" spans="1:5" s="5" customFormat="1" ht="15">
      <c r="A56" s="3" t="s">
        <v>50</v>
      </c>
      <c r="B56" s="3" t="s">
        <v>80</v>
      </c>
      <c r="C56" s="4" t="str">
        <f ca="1">MID(TRIM(VLOOKUP(CHOOSE({1,2},($B56&amp;"*"),($A56&amp;"*")),до!$B$6:$E$96,COLUMN(C$1),)),CHOOSE(WEEKNUM(TODAY(),2)-1,1,12,23,34,45,56,67,78,89,100,111,122,133,144,155,166,177,188,199,110,121,132,143,154,165,176,187,198),10)</f>
        <v>17.04.2016</v>
      </c>
      <c r="D56" s="4" t="str">
        <f ca="1">MID(TRIM(VLOOKUP(CHOOSE({1,2},($B56&amp;"*"),($A56&amp;"*")),до!$B$6:$E$96,COLUMN(D$1),)),CHOOSE(WEEKNUM(TODAY(),2)-1,1,12,23,34,45,56,67,78,89,100,111,122,133,144,155,166,177,188,199,110,121,132,143,154,165,176,187,198),10)</f>
        <v>17.03.2016</v>
      </c>
      <c r="E56" s="5">
        <f t="shared" ca="1" si="0"/>
        <v>12</v>
      </c>
    </row>
    <row r="57" spans="1:5" s="5" customFormat="1" ht="45">
      <c r="A57" s="3" t="s">
        <v>51</v>
      </c>
      <c r="B57" s="3" t="s">
        <v>157</v>
      </c>
      <c r="C57" s="4" t="str">
        <f ca="1">MID(TRIM(VLOOKUP(CHOOSE({1,2},($B57&amp;"*"),($A57&amp;"*")),до!$B$6:$E$96,COLUMN(C$1),)),CHOOSE(WEEKNUM(TODAY(),2)-1,1,12,23,34,45,56,67,78,89,100,111,122,133,144,155,166,177,188,199,110,121,132,143,154,165,176,187,198),10)</f>
        <v>09.02.2016</v>
      </c>
      <c r="D57" s="4" t="str">
        <f ca="1">MID(TRIM(VLOOKUP(CHOOSE({1,2},($B57&amp;"*"),($A57&amp;"*")),до!$B$6:$E$96,COLUMN(D$1),)),CHOOSE(WEEKNUM(TODAY(),2)-1,1,12,23,34,45,56,67,78,89,100,111,122,133,144,155,166,177,188,199,110,121,132,143,154,165,176,187,198),10)</f>
        <v>25.01.2016</v>
      </c>
      <c r="E57" s="5">
        <f t="shared" ca="1" si="0"/>
        <v>5</v>
      </c>
    </row>
    <row r="58" spans="1:5" s="5" customFormat="1" ht="15">
      <c r="A58" s="3" t="s">
        <v>51</v>
      </c>
      <c r="B58" s="3" t="s">
        <v>15</v>
      </c>
      <c r="C58" s="4" t="str">
        <f ca="1">MID(TRIM(VLOOKUP(CHOOSE({1,2},($B58&amp;"*"),($A58&amp;"*")),до!$B$6:$E$96,COLUMN(C$1),)),CHOOSE(WEEKNUM(TODAY(),2)-1,1,12,23,34,45,56,67,78,89,100,111,122,133,144,155,166,177,188,199,110,121,132,143,154,165,176,187,198),10)</f>
        <v>02.02.2016</v>
      </c>
      <c r="D58" s="4" t="str">
        <f ca="1">MID(TRIM(VLOOKUP(CHOOSE({1,2},($B58&amp;"*"),($A58&amp;"*")),до!$B$6:$E$96,COLUMN(D$1),)),CHOOSE(WEEKNUM(TODAY(),2)-1,1,12,23,34,45,56,67,78,89,100,111,122,133,144,155,166,177,188,199,110,121,132,143,154,165,176,187,198),10)</f>
        <v>20.01.2016</v>
      </c>
      <c r="E58" s="5">
        <f t="shared" ca="1" si="0"/>
        <v>4</v>
      </c>
    </row>
    <row r="59" spans="1:5" s="5" customFormat="1" ht="15">
      <c r="A59" s="3" t="s">
        <v>52</v>
      </c>
      <c r="B59" s="3" t="s">
        <v>53</v>
      </c>
      <c r="C59" s="4" t="str">
        <f ca="1">MID(TRIM(VLOOKUP(CHOOSE({1,2},($B59&amp;"*"),($A59&amp;"*")),до!$B$6:$E$96,COLUMN(C$1),)),CHOOSE(WEEKNUM(TODAY(),2)-1,1,12,23,34,45,56,67,78,89,100,111,122,133,144,155,166,177,188,199,110,121,132,143,154,165,176,187,198),10)</f>
        <v>15.03.2016</v>
      </c>
      <c r="D59" s="4" t="str">
        <f ca="1">MID(TRIM(VLOOKUP(CHOOSE({1,2},($B59&amp;"*"),($A59&amp;"*")),до!$B$6:$E$96,COLUMN(D$1),)),CHOOSE(WEEKNUM(TODAY(),2)-1,1,12,23,34,45,56,67,78,89,100,111,122,133,144,155,166,177,188,199,110,121,132,143,154,165,176,187,198),10)</f>
        <v>19.02.2016</v>
      </c>
      <c r="E59" s="5">
        <f t="shared" ca="1" si="0"/>
        <v>8</v>
      </c>
    </row>
    <row r="60" spans="1:5" s="5" customFormat="1" ht="15">
      <c r="A60" s="3" t="s">
        <v>54</v>
      </c>
      <c r="B60" s="3" t="s">
        <v>55</v>
      </c>
      <c r="C60" s="4" t="str">
        <f ca="1">MID(TRIM(VLOOKUP(CHOOSE({1,2},($B60&amp;"*"),($A60&amp;"*")),до!$B$6:$E$96,COLUMN(C$1),)),CHOOSE(WEEKNUM(TODAY(),2)-1,1,12,23,34,45,56,67,78,89,100,111,122,133,144,155,166,177,188,199,110,121,132,143,154,165,176,187,198),10)</f>
        <v>01.02.2016</v>
      </c>
      <c r="D60" s="4" t="str">
        <f ca="1">MID(TRIM(VLOOKUP(CHOOSE({1,2},($B60&amp;"*"),($A60&amp;"*")),до!$B$6:$E$96,COLUMN(D$1),)),CHOOSE(WEEKNUM(TODAY(),2)-1,1,12,23,34,45,56,67,78,89,100,111,122,133,144,155,166,177,188,199,110,121,132,143,154,165,176,187,198),10)</f>
        <v>15.01.2015</v>
      </c>
      <c r="E60" s="5">
        <f t="shared" ca="1" si="0"/>
        <v>3</v>
      </c>
    </row>
    <row r="61" spans="1:5" s="5" customFormat="1" ht="15">
      <c r="A61" s="3" t="s">
        <v>56</v>
      </c>
      <c r="B61" s="3" t="s">
        <v>163</v>
      </c>
      <c r="C61" s="4" t="str">
        <f ca="1">MID(TRIM(VLOOKUP(CHOOSE({1,2},($B61&amp;"*"),($A61&amp;"*")),до!$B$6:$E$96,COLUMN(C$1),)),CHOOSE(WEEKNUM(TODAY(),2)-1,1,12,23,34,45,56,67,78,89,100,111,122,133,144,155,166,177,188,199,110,121,132,143,154,165,176,187,198),10)</f>
        <v>05.02.2016</v>
      </c>
      <c r="D61" s="4" t="str">
        <f ca="1">MID(TRIM(VLOOKUP(CHOOSE({1,2},($B61&amp;"*"),($A61&amp;"*")),до!$B$6:$E$96,COLUMN(D$1),)),CHOOSE(WEEKNUM(TODAY(),2)-1,1,12,23,34,45,56,67,78,89,100,111,122,133,144,155,166,177,188,199,110,121,132,143,154,165,176,187,198),10)</f>
        <v>22.01.2016</v>
      </c>
      <c r="E61" s="5">
        <f t="shared" ca="1" si="0"/>
        <v>4</v>
      </c>
    </row>
    <row r="62" spans="1:5" s="5" customFormat="1" ht="15">
      <c r="A62" s="3" t="s">
        <v>56</v>
      </c>
      <c r="B62" s="3" t="s">
        <v>15</v>
      </c>
      <c r="C62" s="4" t="str">
        <f ca="1">MID(TRIM(VLOOKUP(CHOOSE({1,2},($B62&amp;"*"),($A62&amp;"*")),до!$B$6:$E$96,COLUMN(C$1),)),CHOOSE(WEEKNUM(TODAY(),2)-1,1,12,23,34,45,56,67,78,89,100,111,122,133,144,155,166,177,188,199,110,121,132,143,154,165,176,187,198),10)</f>
        <v>02.02.2016</v>
      </c>
      <c r="D62" s="4" t="str">
        <f ca="1">MID(TRIM(VLOOKUP(CHOOSE({1,2},($B62&amp;"*"),($A62&amp;"*")),до!$B$6:$E$96,COLUMN(D$1),)),CHOOSE(WEEKNUM(TODAY(),2)-1,1,12,23,34,45,56,67,78,89,100,111,122,133,144,155,166,177,188,199,110,121,132,143,154,165,176,187,198),10)</f>
        <v>20.01.2016</v>
      </c>
      <c r="E62" s="5">
        <f t="shared" ca="1" si="0"/>
        <v>4</v>
      </c>
    </row>
    <row r="63" spans="1:5" s="5" customFormat="1" ht="15">
      <c r="A63" s="3" t="s">
        <v>166</v>
      </c>
      <c r="B63" s="3" t="s">
        <v>165</v>
      </c>
      <c r="C63" s="4" t="str">
        <f ca="1">MID(TRIM(VLOOKUP(CHOOSE({1,2},($B63&amp;"*"),($A63&amp;"*")),до!$B$6:$E$96,COLUMN(C$1),)),CHOOSE(WEEKNUM(TODAY(),2)-1,1,12,23,34,45,56,67,78,89,100,111,122,133,144,155,166,177,188,199,110,121,132,143,154,165,176,187,198),10)</f>
        <v>.2016 15-1</v>
      </c>
      <c r="D63" s="4" t="str">
        <f ca="1">MID(TRIM(VLOOKUP(CHOOSE({1,2},($B63&amp;"*"),($A63&amp;"*")),до!$B$6:$E$96,COLUMN(D$1),)),CHOOSE(WEEKNUM(TODAY(),2)-1,1,12,23,34,45,56,67,78,89,100,111,122,133,144,155,166,177,188,199,110,121,132,143,154,165,176,187,198),10)</f>
        <v>21.03.2016</v>
      </c>
      <c r="E63" s="5">
        <f t="shared" ca="1" si="0"/>
        <v>13</v>
      </c>
    </row>
    <row r="64" spans="1:5" s="5" customFormat="1" ht="15">
      <c r="A64" s="3" t="s">
        <v>170</v>
      </c>
      <c r="B64" s="3" t="s">
        <v>169</v>
      </c>
      <c r="C64" s="4" t="str">
        <f ca="1">MID(TRIM(VLOOKUP(CHOOSE({1,2},($B64&amp;"*"),($A64&amp;"*")),до!$B$6:$E$96,COLUMN(C$1),)),CHOOSE(WEEKNUM(TODAY(),2)-1,1,12,23,34,45,56,67,78,89,100,111,122,133,144,155,166,177,188,199,110,121,132,143,154,165,176,187,198),10)</f>
        <v>05.02.2016</v>
      </c>
      <c r="D64" s="4" t="str">
        <f ca="1">MID(TRIM(VLOOKUP(CHOOSE({1,2},($B64&amp;"*"),($A64&amp;"*")),до!$B$6:$E$96,COLUMN(D$1),)),CHOOSE(WEEKNUM(TODAY(),2)-1,1,12,23,34,45,56,67,78,89,100,111,122,133,144,155,166,177,188,199,110,121,132,143,154,165,176,187,198),10)</f>
        <v>20.01.2016</v>
      </c>
      <c r="E64" s="5">
        <f t="shared" ca="1" si="0"/>
        <v>4</v>
      </c>
    </row>
    <row r="65" spans="1:5" s="5" customFormat="1" ht="15">
      <c r="A65" s="3" t="s">
        <v>172</v>
      </c>
      <c r="B65" s="3" t="s">
        <v>171</v>
      </c>
      <c r="C65" s="4" t="str">
        <f ca="1">MID(TRIM(VLOOKUP(CHOOSE({1,2},($B65&amp;"*"),($A65&amp;"*")),до!$B$6:$E$96,COLUMN(C$1),)),CHOOSE(WEEKNUM(TODAY(),2)-1,1,12,23,34,45,56,67,78,89,100,111,122,133,144,155,166,177,188,199,110,121,132,143,154,165,176,187,198),10)</f>
        <v>01.02.2016</v>
      </c>
      <c r="D65" s="4" t="str">
        <f ca="1">MID(TRIM(VLOOKUP(CHOOSE({1,2},($B65&amp;"*"),($A65&amp;"*")),до!$B$6:$E$96,COLUMN(D$1),)),CHOOSE(WEEKNUM(TODAY(),2)-1,1,12,23,34,45,56,67,78,89,100,111,122,133,144,155,166,177,188,199,110,121,132,143,154,165,176,187,198),10)</f>
        <v>18.01.2016</v>
      </c>
      <c r="E65" s="5">
        <f t="shared" ca="1" si="0"/>
        <v>4</v>
      </c>
    </row>
    <row r="66" spans="1:5" s="5" customFormat="1" ht="15">
      <c r="A66" s="3" t="s">
        <v>175</v>
      </c>
      <c r="B66" s="3" t="s">
        <v>174</v>
      </c>
      <c r="C66" s="4" t="str">
        <f ca="1">MID(TRIM(VLOOKUP(CHOOSE({1,2},($B66&amp;"*"),($A66&amp;"*")),до!$B$6:$E$96,COLUMN(C$1),)),CHOOSE(WEEKNUM(TODAY(),2)-1,1,12,23,34,45,56,67,78,89,100,111,122,133,144,155,166,177,188,199,110,121,132,143,154,165,176,187,198),10)</f>
        <v>02.02.2016</v>
      </c>
      <c r="D66" s="4" t="str">
        <f ca="1">MID(TRIM(VLOOKUP(CHOOSE({1,2},($B66&amp;"*"),($A66&amp;"*")),до!$B$6:$E$96,COLUMN(D$1),)),CHOOSE(WEEKNUM(TODAY(),2)-1,1,12,23,34,45,56,67,78,89,100,111,122,133,144,155,166,177,188,199,110,121,132,143,154,165,176,187,198),10)</f>
        <v>19.01.2016</v>
      </c>
      <c r="E66" s="5">
        <f t="shared" ca="1" si="0"/>
        <v>4</v>
      </c>
    </row>
    <row r="67" spans="1:5" s="5" customFormat="1" ht="15">
      <c r="A67" s="3" t="s">
        <v>175</v>
      </c>
      <c r="B67" s="3" t="s">
        <v>177</v>
      </c>
      <c r="C67" s="4" t="str">
        <f ca="1">MID(TRIM(VLOOKUP(CHOOSE({1,2},($B67&amp;"*"),($A67&amp;"*")),до!$B$6:$E$96,COLUMN(C$1),)),CHOOSE(WEEKNUM(TODAY(),2)-1,1,12,23,34,45,56,67,78,89,100,111,122,133,144,155,166,177,188,199,110,121,132,143,154,165,176,187,198),10)</f>
        <v>05.02.2016</v>
      </c>
      <c r="D67" s="4" t="str">
        <f ca="1">MID(TRIM(VLOOKUP(CHOOSE({1,2},($B67&amp;"*"),($A67&amp;"*")),до!$B$6:$E$96,COLUMN(D$1),)),CHOOSE(WEEKNUM(TODAY(),2)-1,1,12,23,34,45,56,67,78,89,100,111,122,133,144,155,166,177,188,199,110,121,132,143,154,165,176,187,198),10)</f>
        <v>22.01.2016</v>
      </c>
      <c r="E67" s="5">
        <f t="shared" ref="E67:E92" ca="1" si="1">IFERROR(WEEKNUM(D67,2),"")</f>
        <v>4</v>
      </c>
    </row>
    <row r="68" spans="1:5" s="5" customFormat="1" ht="15">
      <c r="A68" s="3" t="s">
        <v>175</v>
      </c>
      <c r="B68" s="3" t="s">
        <v>80</v>
      </c>
      <c r="C68" s="4" t="str">
        <f ca="1">MID(TRIM(VLOOKUP(CHOOSE({1,2},($B68&amp;"*"),($A68&amp;"*")),до!$B$6:$E$96,COLUMN(C$1),)),CHOOSE(WEEKNUM(TODAY(),2)-1,1,12,23,34,45,56,67,78,89,100,111,122,133,144,155,166,177,188,199,110,121,132,143,154,165,176,187,198),10)</f>
        <v>17.04.2016</v>
      </c>
      <c r="D68" s="4" t="str">
        <f ca="1">MID(TRIM(VLOOKUP(CHOOSE({1,2},($B68&amp;"*"),($A68&amp;"*")),до!$B$6:$E$96,COLUMN(D$1),)),CHOOSE(WEEKNUM(TODAY(),2)-1,1,12,23,34,45,56,67,78,89,100,111,122,133,144,155,166,177,188,199,110,121,132,143,154,165,176,187,198),10)</f>
        <v>17.03.2016</v>
      </c>
      <c r="E68" s="5">
        <f t="shared" ca="1" si="1"/>
        <v>12</v>
      </c>
    </row>
    <row r="69" spans="1:5" s="5" customFormat="1" ht="15">
      <c r="A69" s="3" t="s">
        <v>180</v>
      </c>
      <c r="B69" s="3" t="s">
        <v>179</v>
      </c>
      <c r="C69" s="4" t="str">
        <f ca="1">MID(TRIM(VLOOKUP(CHOOSE({1,2},($B69&amp;"*"),($A69&amp;"*")),до!$B$6:$E$96,COLUMN(C$1),)),CHOOSE(WEEKNUM(TODAY(),2)-1,1,12,23,34,45,56,67,78,89,100,111,122,133,144,155,166,177,188,199,110,121,132,143,154,165,176,187,198),10)</f>
        <v/>
      </c>
      <c r="D69" s="4" t="str">
        <f ca="1">MID(TRIM(VLOOKUP(CHOOSE({1,2},($B69&amp;"*"),($A69&amp;"*")),до!$B$6:$E$96,COLUMN(D$1),)),CHOOSE(WEEKNUM(TODAY(),2)-1,1,12,23,34,45,56,67,78,89,100,111,122,133,144,155,166,177,188,199,110,121,132,143,154,165,176,187,198),10)</f>
        <v/>
      </c>
      <c r="E69" s="5" t="str">
        <f t="shared" ca="1" si="1"/>
        <v/>
      </c>
    </row>
    <row r="70" spans="1:5" s="5" customFormat="1" ht="15">
      <c r="A70" s="3" t="s">
        <v>184</v>
      </c>
      <c r="B70" s="3" t="s">
        <v>183</v>
      </c>
      <c r="C70" s="4" t="str">
        <f ca="1">MID(TRIM(VLOOKUP(CHOOSE({1,2},($B70&amp;"*"),($A70&amp;"*")),до!$B$6:$E$96,COLUMN(C$1),)),CHOOSE(WEEKNUM(TODAY(),2)-1,1,12,23,34,45,56,67,78,89,100,111,122,133,144,155,166,177,188,199,110,121,132,143,154,165,176,187,198),10)</f>
        <v>04.02.2016</v>
      </c>
      <c r="D70" s="4" t="str">
        <f ca="1">MID(TRIM(VLOOKUP(CHOOSE({1,2},($B70&amp;"*"),($A70&amp;"*")),до!$B$6:$E$96,COLUMN(D$1),)),CHOOSE(WEEKNUM(TODAY(),2)-1,1,12,23,34,45,56,67,78,89,100,111,122,133,144,155,166,177,188,199,110,121,132,143,154,165,176,187,198),10)</f>
        <v>20.01.2016</v>
      </c>
      <c r="E70" s="5">
        <f t="shared" ca="1" si="1"/>
        <v>4</v>
      </c>
    </row>
    <row r="71" spans="1:5" s="5" customFormat="1" ht="15">
      <c r="A71" s="3" t="s">
        <v>184</v>
      </c>
      <c r="B71" s="3" t="s">
        <v>9</v>
      </c>
      <c r="C71" s="4" t="str">
        <f ca="1">MID(TRIM(VLOOKUP(CHOOSE({1,2},($B71&amp;"*"),($A71&amp;"*")),до!$B$6:$E$96,COLUMN(C$1),)),CHOOSE(WEEKNUM(TODAY(),2)-1,1,12,23,34,45,56,67,78,89,100,111,122,133,144,155,166,177,188,199,110,121,132,143,154,165,176,187,198),10)</f>
        <v>03.02.2016</v>
      </c>
      <c r="D71" s="4" t="str">
        <f ca="1">MID(TRIM(VLOOKUP(CHOOSE({1,2},($B71&amp;"*"),($A71&amp;"*")),до!$B$6:$E$96,COLUMN(D$1),)),CHOOSE(WEEKNUM(TODAY(),2)-1,1,12,23,34,45,56,67,78,89,100,111,122,133,144,155,166,177,188,199,110,121,132,143,154,165,176,187,198),10)</f>
        <v>19.01.2016</v>
      </c>
      <c r="E71" s="5">
        <f t="shared" ca="1" si="1"/>
        <v>4</v>
      </c>
    </row>
    <row r="72" spans="1:5" s="5" customFormat="1" ht="15">
      <c r="A72" s="3" t="s">
        <v>187</v>
      </c>
      <c r="B72" s="3" t="s">
        <v>186</v>
      </c>
      <c r="C72" s="4" t="str">
        <f ca="1">MID(TRIM(VLOOKUP(CHOOSE({1,2},($B72&amp;"*"),($A72&amp;"*")),до!$B$6:$E$96,COLUMN(C$1),)),CHOOSE(WEEKNUM(TODAY(),2)-1,1,12,23,34,45,56,67,78,89,100,111,122,133,144,155,166,177,188,199,110,121,132,143,154,165,176,187,198),10)</f>
        <v>15.04.2016</v>
      </c>
      <c r="D72" s="4" t="str">
        <f ca="1">MID(TRIM(VLOOKUP(CHOOSE({1,2},($B72&amp;"*"),($A72&amp;"*")),до!$B$6:$E$96,COLUMN(D$1),)),CHOOSE(WEEKNUM(TODAY(),2)-1,1,12,23,34,45,56,67,78,89,100,111,122,133,144,155,166,177,188,199,110,121,132,143,154,165,176,187,198),10)</f>
        <v>18.03.2016</v>
      </c>
      <c r="E72" s="5">
        <f t="shared" ca="1" si="1"/>
        <v>12</v>
      </c>
    </row>
    <row r="73" spans="1:5" s="5" customFormat="1" ht="15">
      <c r="A73" s="3" t="s">
        <v>187</v>
      </c>
      <c r="B73" s="3" t="s">
        <v>190</v>
      </c>
      <c r="C73" s="4" t="str">
        <f ca="1">MID(TRIM(VLOOKUP(CHOOSE({1,2},($B73&amp;"*"),($A73&amp;"*")),до!$B$6:$E$96,COLUMN(C$1),)),CHOOSE(WEEKNUM(TODAY(),2)-1,1,12,23,34,45,56,67,78,89,100,111,122,133,144,155,166,177,188,199,110,121,132,143,154,165,176,187,198),10)</f>
        <v>01.02.2016</v>
      </c>
      <c r="D73" s="4" t="str">
        <f ca="1">MID(TRIM(VLOOKUP(CHOOSE({1,2},($B73&amp;"*"),($A73&amp;"*")),до!$B$6:$E$96,COLUMN(D$1),)),CHOOSE(WEEKNUM(TODAY(),2)-1,1,12,23,34,45,56,67,78,89,100,111,122,133,144,155,166,177,188,199,110,121,132,143,154,165,176,187,198),10)</f>
        <v>18.01.2016</v>
      </c>
      <c r="E73" s="5">
        <f t="shared" ca="1" si="1"/>
        <v>4</v>
      </c>
    </row>
    <row r="74" spans="1:5" s="5" customFormat="1" ht="30">
      <c r="A74" s="3" t="s">
        <v>187</v>
      </c>
      <c r="B74" s="3" t="s">
        <v>191</v>
      </c>
      <c r="C74" s="4" t="str">
        <f ca="1">MID(TRIM(VLOOKUP(CHOOSE({1,2},($B74&amp;"*"),($A74&amp;"*")),до!$B$6:$E$96,COLUMN(C$1),)),CHOOSE(WEEKNUM(TODAY(),2)-1,1,12,23,34,45,56,67,78,89,100,111,122,133,144,155,166,177,188,199,110,121,132,143,154,165,176,187,198),10)</f>
        <v/>
      </c>
      <c r="D74" s="4" t="str">
        <f ca="1">MID(TRIM(VLOOKUP(CHOOSE({1,2},($B74&amp;"*"),($A74&amp;"*")),до!$B$6:$E$96,COLUMN(D$1),)),CHOOSE(WEEKNUM(TODAY(),2)-1,1,12,23,34,45,56,67,78,89,100,111,122,133,144,155,166,177,188,199,110,121,132,143,154,165,176,187,198),10)</f>
        <v/>
      </c>
      <c r="E74" s="5" t="str">
        <f t="shared" ca="1" si="1"/>
        <v/>
      </c>
    </row>
    <row r="75" spans="1:5" s="5" customFormat="1" ht="15">
      <c r="A75" s="3" t="s">
        <v>194</v>
      </c>
      <c r="B75" s="3" t="s">
        <v>9</v>
      </c>
      <c r="C75" s="4" t="str">
        <f ca="1">MID(TRIM(VLOOKUP(CHOOSE({1,2},($B75&amp;"*"),($A75&amp;"*")),до!$B$6:$E$96,COLUMN(C$1),)),CHOOSE(WEEKNUM(TODAY(),2)-1,1,12,23,34,45,56,67,78,89,100,111,122,133,144,155,166,177,188,199,110,121,132,143,154,165,176,187,198),10)</f>
        <v>03.02.2016</v>
      </c>
      <c r="D75" s="4" t="str">
        <f ca="1">MID(TRIM(VLOOKUP(CHOOSE({1,2},($B75&amp;"*"),($A75&amp;"*")),до!$B$6:$E$96,COLUMN(D$1),)),CHOOSE(WEEKNUM(TODAY(),2)-1,1,12,23,34,45,56,67,78,89,100,111,122,133,144,155,166,177,188,199,110,121,132,143,154,165,176,187,198),10)</f>
        <v>19.01.2016</v>
      </c>
      <c r="E75" s="5">
        <f t="shared" ca="1" si="1"/>
        <v>4</v>
      </c>
    </row>
    <row r="76" spans="1:5" s="5" customFormat="1" ht="15">
      <c r="A76" s="3" t="s">
        <v>194</v>
      </c>
      <c r="B76" s="3" t="s">
        <v>195</v>
      </c>
      <c r="C76" s="4" t="str">
        <f ca="1">MID(TRIM(VLOOKUP(CHOOSE({1,2},($B76&amp;"*"),($A76&amp;"*")),до!$B$6:$E$96,COLUMN(C$1),)),CHOOSE(WEEKNUM(TODAY(),2)-1,1,12,23,34,45,56,67,78,89,100,111,122,133,144,155,166,177,188,199,110,121,132,143,154,165,176,187,198),10)</f>
        <v xml:space="preserve"> февраль) </v>
      </c>
      <c r="D76" s="4" t="str">
        <f ca="1">MID(TRIM(VLOOKUP(CHOOSE({1,2},($B76&amp;"*"),($A76&amp;"*")),до!$B$6:$E$96,COLUMN(D$1),)),CHOOSE(WEEKNUM(TODAY(),2)-1,1,12,23,34,45,56,67,78,89,100,111,122,133,144,155,166,177,188,199,110,121,132,143,154,165,176,187,198),10)</f>
        <v/>
      </c>
      <c r="E76" s="5" t="str">
        <f t="shared" ca="1" si="1"/>
        <v/>
      </c>
    </row>
    <row r="77" spans="1:5" s="5" customFormat="1" ht="15">
      <c r="A77" s="3" t="s">
        <v>198</v>
      </c>
      <c r="B77" s="3" t="s">
        <v>197</v>
      </c>
      <c r="C77" s="4" t="str">
        <f ca="1">MID(TRIM(VLOOKUP(CHOOSE({1,2},($B77&amp;"*"),($A77&amp;"*")),до!$B$6:$E$96,COLUMN(C$1),)),CHOOSE(WEEKNUM(TODAY(),2)-1,1,12,23,34,45,56,67,78,89,100,111,122,133,144,155,166,177,188,199,110,121,132,143,154,165,176,187,198),10)</f>
        <v>.2016</v>
      </c>
      <c r="D77" s="4" t="str">
        <f ca="1">MID(TRIM(VLOOKUP(CHOOSE({1,2},($B77&amp;"*"),($A77&amp;"*")),до!$B$6:$E$96,COLUMN(D$1),)),CHOOSE(WEEKNUM(TODAY(),2)-1,1,12,23,34,45,56,67,78,89,100,111,122,133,144,155,166,177,188,199,110,121,132,143,154,165,176,187,198),10)</f>
        <v/>
      </c>
      <c r="E77" s="5" t="str">
        <f t="shared" ca="1" si="1"/>
        <v/>
      </c>
    </row>
    <row r="78" spans="1:5" s="5" customFormat="1" ht="15">
      <c r="A78" s="3" t="s">
        <v>198</v>
      </c>
      <c r="B78" s="3" t="s">
        <v>9</v>
      </c>
      <c r="C78" s="4" t="str">
        <f ca="1">MID(TRIM(VLOOKUP(CHOOSE({1,2},($B78&amp;"*"),($A78&amp;"*")),до!$B$6:$E$96,COLUMN(C$1),)),CHOOSE(WEEKNUM(TODAY(),2)-1,1,12,23,34,45,56,67,78,89,100,111,122,133,144,155,166,177,188,199,110,121,132,143,154,165,176,187,198),10)</f>
        <v>03.02.2016</v>
      </c>
      <c r="D78" s="4" t="str">
        <f ca="1">MID(TRIM(VLOOKUP(CHOOSE({1,2},($B78&amp;"*"),($A78&amp;"*")),до!$B$6:$E$96,COLUMN(D$1),)),CHOOSE(WEEKNUM(TODAY(),2)-1,1,12,23,34,45,56,67,78,89,100,111,122,133,144,155,166,177,188,199,110,121,132,143,154,165,176,187,198),10)</f>
        <v>19.01.2016</v>
      </c>
      <c r="E78" s="5">
        <f t="shared" ca="1" si="1"/>
        <v>4</v>
      </c>
    </row>
    <row r="79" spans="1:5" s="5" customFormat="1" ht="15">
      <c r="A79" s="3" t="s">
        <v>201</v>
      </c>
      <c r="B79" s="3" t="s">
        <v>80</v>
      </c>
      <c r="C79" s="4" t="str">
        <f ca="1">MID(TRIM(VLOOKUP(CHOOSE({1,2},($B79&amp;"*"),($A79&amp;"*")),до!$B$6:$E$96,COLUMN(C$1),)),CHOOSE(WEEKNUM(TODAY(),2)-1,1,12,23,34,45,56,67,78,89,100,111,122,133,144,155,166,177,188,199,110,121,132,143,154,165,176,187,198),10)</f>
        <v>17.04.2016</v>
      </c>
      <c r="D79" s="4" t="str">
        <f ca="1">MID(TRIM(VLOOKUP(CHOOSE({1,2},($B79&amp;"*"),($A79&amp;"*")),до!$B$6:$E$96,COLUMN(D$1),)),CHOOSE(WEEKNUM(TODAY(),2)-1,1,12,23,34,45,56,67,78,89,100,111,122,133,144,155,166,177,188,199,110,121,132,143,154,165,176,187,198),10)</f>
        <v>17.03.2016</v>
      </c>
      <c r="E79" s="5">
        <f t="shared" ca="1" si="1"/>
        <v>12</v>
      </c>
    </row>
    <row r="80" spans="1:5" s="5" customFormat="1" ht="15">
      <c r="A80" s="3" t="s">
        <v>201</v>
      </c>
      <c r="B80" s="3" t="s">
        <v>204</v>
      </c>
      <c r="C80" s="4" t="str">
        <f ca="1">MID(TRIM(VLOOKUP(CHOOSE({1,2},($B80&amp;"*"),($A80&amp;"*")),до!$B$6:$E$96,COLUMN(C$1),)),CHOOSE(WEEKNUM(TODAY(),2)-1,1,12,23,34,45,56,67,78,89,100,111,122,133,144,155,166,177,188,199,110,121,132,143,154,165,176,187,198),10)</f>
        <v>05.02.2016</v>
      </c>
      <c r="D80" s="4" t="str">
        <f ca="1">MID(TRIM(VLOOKUP(CHOOSE({1,2},($B80&amp;"*"),($A80&amp;"*")),до!$B$6:$E$96,COLUMN(D$1),)),CHOOSE(WEEKNUM(TODAY(),2)-1,1,12,23,34,45,56,67,78,89,100,111,122,133,144,155,166,177,188,199,110,121,132,143,154,165,176,187,198),10)</f>
        <v>22.01.2016</v>
      </c>
      <c r="E80" s="5">
        <f t="shared" ca="1" si="1"/>
        <v>4</v>
      </c>
    </row>
    <row r="81" spans="1:5" s="5" customFormat="1" ht="15">
      <c r="A81" s="3" t="s">
        <v>206</v>
      </c>
      <c r="B81" s="3" t="s">
        <v>205</v>
      </c>
      <c r="C81" s="4" t="str">
        <f ca="1">MID(TRIM(VLOOKUP(CHOOSE({1,2},($B81&amp;"*"),($A81&amp;"*")),до!$B$6:$E$96,COLUMN(C$1),)),CHOOSE(WEEKNUM(TODAY(),2)-1,1,12,23,34,45,56,67,78,89,100,111,122,133,144,155,166,177,188,199,110,121,132,143,154,165,176,187,198),10)</f>
        <v>03.02.2016</v>
      </c>
      <c r="D81" s="4" t="str">
        <f ca="1">MID(TRIM(VLOOKUP(CHOOSE({1,2},($B81&amp;"*"),($A81&amp;"*")),до!$B$6:$E$96,COLUMN(D$1),)),CHOOSE(WEEKNUM(TODAY(),2)-1,1,12,23,34,45,56,67,78,89,100,111,122,133,144,155,166,177,188,199,110,121,132,143,154,165,176,187,198),10)</f>
        <v>19.01.2016</v>
      </c>
      <c r="E81" s="5">
        <f t="shared" ca="1" si="1"/>
        <v>4</v>
      </c>
    </row>
    <row r="82" spans="1:5" s="5" customFormat="1" ht="15">
      <c r="A82" s="3" t="s">
        <v>206</v>
      </c>
      <c r="B82" s="3" t="s">
        <v>208</v>
      </c>
      <c r="C82" s="4" t="str">
        <f ca="1">MID(TRIM(VLOOKUP(CHOOSE({1,2},($B82&amp;"*"),($A82&amp;"*")),до!$B$6:$E$96,COLUMN(C$1),)),CHOOSE(WEEKNUM(TODAY(),2)-1,1,12,23,34,45,56,67,78,89,100,111,122,133,144,155,166,177,188,199,110,121,132,143,154,165,176,187,198),10)</f>
        <v>03.02.2016</v>
      </c>
      <c r="D82" s="4" t="str">
        <f ca="1">MID(TRIM(VLOOKUP(CHOOSE({1,2},($B82&amp;"*"),($A82&amp;"*")),до!$B$6:$E$96,COLUMN(D$1),)),CHOOSE(WEEKNUM(TODAY(),2)-1,1,12,23,34,45,56,67,78,89,100,111,122,133,144,155,166,177,188,199,110,121,132,143,154,165,176,187,198),10)</f>
        <v>20.01.2016</v>
      </c>
      <c r="E82" s="5">
        <f t="shared" ca="1" si="1"/>
        <v>4</v>
      </c>
    </row>
    <row r="83" spans="1:5" s="5" customFormat="1" ht="15">
      <c r="A83" s="3" t="s">
        <v>209</v>
      </c>
      <c r="B83" s="3" t="s">
        <v>15</v>
      </c>
      <c r="C83" s="4" t="str">
        <f ca="1">MID(TRIM(VLOOKUP(CHOOSE({1,2},($B83&amp;"*"),($A83&amp;"*")),до!$B$6:$E$96,COLUMN(C$1),)),CHOOSE(WEEKNUM(TODAY(),2)-1,1,12,23,34,45,56,67,78,89,100,111,122,133,144,155,166,177,188,199,110,121,132,143,154,165,176,187,198),10)</f>
        <v>02.02.2016</v>
      </c>
      <c r="D83" s="4" t="str">
        <f ca="1">MID(TRIM(VLOOKUP(CHOOSE({1,2},($B83&amp;"*"),($A83&amp;"*")),до!$B$6:$E$96,COLUMN(D$1),)),CHOOSE(WEEKNUM(TODAY(),2)-1,1,12,23,34,45,56,67,78,89,100,111,122,133,144,155,166,177,188,199,110,121,132,143,154,165,176,187,198),10)</f>
        <v>20.01.2016</v>
      </c>
      <c r="E83" s="5">
        <f t="shared" ca="1" si="1"/>
        <v>4</v>
      </c>
    </row>
    <row r="84" spans="1:5" ht="15">
      <c r="A84" s="3" t="s">
        <v>209</v>
      </c>
      <c r="B84" s="3" t="s">
        <v>210</v>
      </c>
      <c r="C84" s="4" t="str">
        <f ca="1">MID(TRIM(VLOOKUP(CHOOSE({1,2},($B84&amp;"*"),($A84&amp;"*")),до!$B$6:$E$96,COLUMN(C$1),)),CHOOSE(WEEKNUM(TODAY(),2)-1,1,12,23,34,45,56,67,78,89,100,111,122,133,144,155,166,177,188,199,110,121,132,143,154,165,176,187,198),10)</f>
        <v>01.02.2016</v>
      </c>
      <c r="D84" s="4" t="str">
        <f ca="1">MID(TRIM(VLOOKUP(CHOOSE({1,2},($B84&amp;"*"),($A84&amp;"*")),до!$B$6:$E$96,COLUMN(D$1),)),CHOOSE(WEEKNUM(TODAY(),2)-1,1,12,23,34,45,56,67,78,89,100,111,122,133,144,155,166,177,188,199,110,121,132,143,154,165,176,187,198),10)</f>
        <v>20.01.2016</v>
      </c>
      <c r="E84" s="5">
        <f t="shared" ca="1" si="1"/>
        <v>4</v>
      </c>
    </row>
    <row r="85" spans="1:5" ht="15">
      <c r="A85" s="3" t="s">
        <v>212</v>
      </c>
      <c r="B85" s="3" t="s">
        <v>15</v>
      </c>
      <c r="C85" s="4" t="str">
        <f ca="1">MID(TRIM(VLOOKUP(CHOOSE({1,2},($B85&amp;"*"),($A85&amp;"*")),до!$B$6:$E$96,COLUMN(C$1),)),CHOOSE(WEEKNUM(TODAY(),2)-1,1,12,23,34,45,56,67,78,89,100,111,122,133,144,155,166,177,188,199,110,121,132,143,154,165,176,187,198),10)</f>
        <v>02.02.2016</v>
      </c>
      <c r="D85" s="4" t="str">
        <f ca="1">MID(TRIM(VLOOKUP(CHOOSE({1,2},($B85&amp;"*"),($A85&amp;"*")),до!$B$6:$E$96,COLUMN(D$1),)),CHOOSE(WEEKNUM(TODAY(),2)-1,1,12,23,34,45,56,67,78,89,100,111,122,133,144,155,166,177,188,199,110,121,132,143,154,165,176,187,198),10)</f>
        <v>20.01.2016</v>
      </c>
      <c r="E85" s="5">
        <f t="shared" ca="1" si="1"/>
        <v>4</v>
      </c>
    </row>
    <row r="86" spans="1:5" ht="15">
      <c r="A86" s="3" t="s">
        <v>212</v>
      </c>
      <c r="B86" s="3" t="s">
        <v>213</v>
      </c>
      <c r="C86" s="4" t="str">
        <f ca="1">MID(TRIM(VLOOKUP(CHOOSE({1,2},($B86&amp;"*"),($A86&amp;"*")),до!$B$6:$E$96,COLUMN(C$1),)),CHOOSE(WEEKNUM(TODAY(),2)-1,1,12,23,34,45,56,67,78,89,100,111,122,133,144,155,166,177,188,199,110,121,132,143,154,165,176,187,198),10)</f>
        <v>.2016 10-1</v>
      </c>
      <c r="D86" s="4" t="str">
        <f ca="1">MID(TRIM(VLOOKUP(CHOOSE({1,2},($B86&amp;"*"),($A86&amp;"*")),до!$B$6:$E$96,COLUMN(D$1),)),CHOOSE(WEEKNUM(TODAY(),2)-1,1,12,23,34,45,56,67,78,89,100,111,122,133,144,155,166,177,188,199,110,121,132,143,154,165,176,187,198),10)</f>
        <v>11.03.2016</v>
      </c>
      <c r="E86" s="5">
        <f t="shared" ca="1" si="1"/>
        <v>11</v>
      </c>
    </row>
    <row r="87" spans="1:5" ht="15">
      <c r="A87" s="3" t="s">
        <v>217</v>
      </c>
      <c r="B87" s="3" t="s">
        <v>216</v>
      </c>
      <c r="C87" s="4" t="str">
        <f ca="1">MID(TRIM(VLOOKUP(CHOOSE({1,2},($B87&amp;"*"),($A87&amp;"*")),до!$B$6:$E$96,COLUMN(C$1),)),CHOOSE(WEEKNUM(TODAY(),2)-1,1,12,23,34,45,56,67,78,89,100,111,122,133,144,155,166,177,188,199,110,121,132,143,154,165,176,187,198),10)</f>
        <v>04.02.2016</v>
      </c>
      <c r="D87" s="4" t="str">
        <f ca="1">MID(TRIM(VLOOKUP(CHOOSE({1,2},($B87&amp;"*"),($A87&amp;"*")),до!$B$6:$E$96,COLUMN(D$1),)),CHOOSE(WEEKNUM(TODAY(),2)-1,1,12,23,34,45,56,67,78,89,100,111,122,133,144,155,166,177,188,199,110,121,132,143,154,165,176,187,198),10)</f>
        <v>19.01.2016</v>
      </c>
      <c r="E87" s="5">
        <f t="shared" ca="1" si="1"/>
        <v>4</v>
      </c>
    </row>
    <row r="88" spans="1:5" ht="45">
      <c r="A88" s="3" t="s">
        <v>219</v>
      </c>
      <c r="B88" s="3" t="s">
        <v>61</v>
      </c>
      <c r="C88" s="4" t="str">
        <f ca="1">MID(TRIM(VLOOKUP(CHOOSE({1,2},($B88&amp;"*"),($A88&amp;"*")),до!$B$6:$E$96,COLUMN(C$1),)),CHOOSE(WEEKNUM(TODAY(),2)-1,1,12,23,34,45,56,67,78,89,100,111,122,133,144,155,166,177,188,199,110,121,132,143,154,165,176,187,198),10)</f>
        <v/>
      </c>
      <c r="D88" s="4" t="str">
        <f ca="1">MID(TRIM(VLOOKUP(CHOOSE({1,2},($B88&amp;"*"),($A88&amp;"*")),до!$B$6:$E$96,COLUMN(D$1),)),CHOOSE(WEEKNUM(TODAY(),2)-1,1,12,23,34,45,56,67,78,89,100,111,122,133,144,155,166,177,188,199,110,121,132,143,154,165,176,187,198),10)</f>
        <v/>
      </c>
      <c r="E88" s="5" t="str">
        <f t="shared" ca="1" si="1"/>
        <v/>
      </c>
    </row>
    <row r="89" spans="1:5" ht="105">
      <c r="A89" s="3" t="s">
        <v>222</v>
      </c>
      <c r="B89" s="3" t="s">
        <v>15</v>
      </c>
      <c r="C89" s="4" t="str">
        <f ca="1">MID(TRIM(VLOOKUP(CHOOSE({1,2},($B89&amp;"*"),($A89&amp;"*")),до!$B$6:$E$96,COLUMN(C$1),)),CHOOSE(WEEKNUM(TODAY(),2)-1,1,12,23,34,45,56,67,78,89,100,111,122,133,144,155,166,177,188,199,110,121,132,143,154,165,176,187,198),10)</f>
        <v>02.02.2016</v>
      </c>
      <c r="D89" s="4" t="str">
        <f ca="1">MID(TRIM(VLOOKUP(CHOOSE({1,2},($B89&amp;"*"),($A89&amp;"*")),до!$B$6:$E$96,COLUMN(D$1),)),CHOOSE(WEEKNUM(TODAY(),2)-1,1,12,23,34,45,56,67,78,89,100,111,122,133,144,155,166,177,188,199,110,121,132,143,154,165,176,187,198),10)</f>
        <v>20.01.2016</v>
      </c>
      <c r="E89" s="5">
        <f t="shared" ca="1" si="1"/>
        <v>4</v>
      </c>
    </row>
    <row r="90" spans="1:5" ht="15">
      <c r="A90" s="3" t="s">
        <v>224</v>
      </c>
      <c r="B90" s="3" t="s">
        <v>223</v>
      </c>
      <c r="C90" s="4" t="str">
        <f ca="1">MID(TRIM(VLOOKUP(CHOOSE({1,2},($B90&amp;"*"),($A90&amp;"*")),до!$B$6:$E$96,COLUMN(C$1),)),CHOOSE(WEEKNUM(TODAY(),2)-1,1,12,23,34,45,56,67,78,89,100,111,122,133,144,155,166,177,188,199,110,121,132,143,154,165,176,187,198),10)</f>
        <v>03.04.2016</v>
      </c>
      <c r="D90" s="4" t="str">
        <f ca="1">MID(TRIM(VLOOKUP(CHOOSE({1,2},($B90&amp;"*"),($A90&amp;"*")),до!$B$6:$E$96,COLUMN(D$1),)),CHOOSE(WEEKNUM(TODAY(),2)-1,1,12,23,34,45,56,67,78,89,100,111,122,133,144,155,166,177,188,199,110,121,132,143,154,165,176,187,198),10)</f>
        <v>10.03.2016</v>
      </c>
      <c r="E90" s="5">
        <f t="shared" ca="1" si="1"/>
        <v>11</v>
      </c>
    </row>
    <row r="91" spans="1:5" ht="15">
      <c r="A91" s="3" t="s">
        <v>224</v>
      </c>
      <c r="B91" s="3" t="s">
        <v>227</v>
      </c>
      <c r="C91" s="4" t="str">
        <f ca="1">MID(TRIM(VLOOKUP(CHOOSE({1,2},($B91&amp;"*"),($A91&amp;"*")),до!$B$6:$E$96,COLUMN(C$1),)),CHOOSE(WEEKNUM(TODAY(),2)-1,1,12,23,34,45,56,67,78,89,100,111,122,133,144,155,166,177,188,199,110,121,132,143,154,165,176,187,198),10)</f>
        <v>.2016 05-1</v>
      </c>
      <c r="D91" s="4" t="str">
        <f ca="1">MID(TRIM(VLOOKUP(CHOOSE({1,2},($B91&amp;"*"),($A91&amp;"*")),до!$B$6:$E$96,COLUMN(D$1),)),CHOOSE(WEEKNUM(TODAY(),2)-1,1,12,23,34,45,56,67,78,89,100,111,122,133,144,155,166,177,188,199,110,121,132,143,154,165,176,187,198),10)</f>
        <v>17.03.2016</v>
      </c>
      <c r="E91" s="5">
        <f t="shared" ca="1" si="1"/>
        <v>12</v>
      </c>
    </row>
    <row r="92" spans="1:5" ht="15">
      <c r="A92" s="3" t="s">
        <v>224</v>
      </c>
      <c r="B92" s="3" t="s">
        <v>229</v>
      </c>
      <c r="C92" s="4" t="str">
        <f ca="1">MID(TRIM(VLOOKUP(CHOOSE({1,2},($B92&amp;"*"),($A92&amp;"*")),до!$B$6:$E$96,COLUMN(C$1),)),CHOOSE(WEEKNUM(TODAY(),2)-1,1,12,23,34,45,56,67,78,89,100,111,122,133,144,155,166,177,188,199,110,121,132,143,154,165,176,187,198),10)</f>
        <v>10.04.2016</v>
      </c>
      <c r="D92" s="4" t="str">
        <f ca="1">MID(TRIM(VLOOKUP(CHOOSE({1,2},($B92&amp;"*"),($A92&amp;"*")),до!$B$6:$E$96,COLUMN(D$1),)),CHOOSE(WEEKNUM(TODAY(),2)-1,1,12,23,34,45,56,67,78,89,100,111,122,133,144,155,166,177,188,199,110,121,132,143,154,165,176,187,198),10)</f>
        <v>14.03.2016</v>
      </c>
      <c r="E92" s="5">
        <f t="shared" ca="1" si="1"/>
        <v>12</v>
      </c>
    </row>
  </sheetData>
  <autoFilter ref="A1:D92"/>
  <mergeCells count="1">
    <mergeCell ref="G2:O2"/>
  </mergeCells>
  <conditionalFormatting sqref="C2:D92">
    <cfRule type="expression" dxfId="2" priority="1" stopIfTrue="1">
      <formula>WEEKNUM($E$1,2)&lt;&gt;WEEKNUM($D2,2)</formula>
    </cfRule>
    <cfRule type="expression" dxfId="1" priority="5" stopIfTrue="1">
      <formula>AND(LEN($C2)&lt;10,C2&lt;&gt;"")</formula>
    </cfRule>
    <cfRule type="containsText" dxfId="0" priority="6" stopIfTrue="1" operator="containsText" text="*-">
      <formula>NOT(ISERROR(SEARCH("*-",C2)))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</vt:lpstr>
      <vt:lpstr>после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Cherepanov Alexey</cp:lastModifiedBy>
  <dcterms:created xsi:type="dcterms:W3CDTF">2016-01-13T13:23:05Z</dcterms:created>
  <dcterms:modified xsi:type="dcterms:W3CDTF">2016-01-18T12:44:03Z</dcterms:modified>
</cp:coreProperties>
</file>