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Рустам\Desktop\"/>
    </mc:Choice>
  </mc:AlternateContent>
  <bookViews>
    <workbookView xWindow="0" yWindow="0" windowWidth="15480" windowHeight="11640"/>
  </bookViews>
  <sheets>
    <sheet name="Протокол" sheetId="1" r:id="rId1"/>
    <sheet name="Квитки_1" sheetId="8" r:id="rId2"/>
    <sheet name="Квитки_2" sheetId="6" r:id="rId3"/>
    <sheet name="Цена_балла" sheetId="2" state="hidden" r:id="rId4"/>
  </sheets>
  <definedNames>
    <definedName name="_xlnm.Print_Titles" localSheetId="1">Квитки_1!$1:$1</definedName>
    <definedName name="_xlnm.Print_Titles" localSheetId="2">Квитки_2!$1:$1</definedName>
    <definedName name="_xlnm.Print_Titles" localSheetId="0">Протокол!$8:$8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8" l="1"/>
  <c r="X14" i="8" s="1"/>
  <c r="W11" i="8"/>
  <c r="X11" i="8" s="1"/>
  <c r="W8" i="8"/>
  <c r="X8" i="8" s="1"/>
  <c r="W5" i="8"/>
  <c r="X5" i="8" s="1"/>
  <c r="W2" i="8"/>
  <c r="X2" i="8" s="1"/>
  <c r="H2" i="6"/>
  <c r="I2" i="6" s="1"/>
  <c r="W9" i="1" l="1"/>
  <c r="X9" i="1" s="1"/>
  <c r="W10" i="1"/>
  <c r="X10" i="1" s="1"/>
  <c r="W11" i="1"/>
  <c r="X11" i="1" s="1"/>
  <c r="W12" i="1" l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C51" i="1"/>
  <c r="X51" i="1" l="1"/>
  <c r="W51" i="1"/>
</calcChain>
</file>

<file path=xl/comments1.xml><?xml version="1.0" encoding="utf-8"?>
<comments xmlns="http://schemas.openxmlformats.org/spreadsheetml/2006/main">
  <authors>
    <author>Рустам Бегалиев</author>
  </authors>
  <commentList>
    <comment ref="C39" authorId="0" shapeId="0">
      <text>
        <r>
          <rPr>
            <b/>
            <sz val="9"/>
            <color indexed="81"/>
            <rFont val="Tahoma"/>
            <charset val="1"/>
          </rPr>
          <t>Рустам Бегалиев:</t>
        </r>
        <r>
          <rPr>
            <sz val="9"/>
            <color indexed="81"/>
            <rFont val="Tahoma"/>
            <charset val="1"/>
          </rPr>
          <t xml:space="preserve">
4,5 - кому-то отдать</t>
        </r>
      </text>
    </comment>
    <comment ref="M44" authorId="0" shapeId="0">
      <text>
        <r>
          <rPr>
            <b/>
            <sz val="9"/>
            <color indexed="81"/>
            <rFont val="Tahoma"/>
            <charset val="1"/>
          </rPr>
          <t>Рустам Бегалиев:</t>
        </r>
        <r>
          <rPr>
            <sz val="9"/>
            <color indexed="81"/>
            <rFont val="Tahoma"/>
            <charset val="1"/>
          </rPr>
          <t xml:space="preserve">
Ковшининой</t>
        </r>
      </text>
    </comment>
  </commentList>
</comments>
</file>

<file path=xl/sharedStrings.xml><?xml version="1.0" encoding="utf-8"?>
<sst xmlns="http://schemas.openxmlformats.org/spreadsheetml/2006/main" count="215" uniqueCount="80">
  <si>
    <t>ПРОТОКОЛ №</t>
  </si>
  <si>
    <t>Муниципальное казённое образовательное учреждение</t>
  </si>
  <si>
    <t>Таежнинская средняя общеобразовательная школа № 7</t>
  </si>
  <si>
    <t>от</t>
  </si>
  <si>
    <t>№ п/п</t>
  </si>
  <si>
    <t>Фамилия, И. О.</t>
  </si>
  <si>
    <t>г.</t>
  </si>
  <si>
    <t>распределения стимулирующих надбавок педагогическим работникам</t>
  </si>
  <si>
    <t>ИТОГО:</t>
  </si>
  <si>
    <t>Всего баллов на челове-ка</t>
  </si>
  <si>
    <t>Сумма на человека (руб.)</t>
  </si>
  <si>
    <t>Цена балла:</t>
  </si>
  <si>
    <t>рублей</t>
  </si>
  <si>
    <t>Председатель комиссии:</t>
  </si>
  <si>
    <t>Председатель профсоюза:</t>
  </si>
  <si>
    <t>(Бегалиев Р. Н.)</t>
  </si>
  <si>
    <t>Бабина Н.В.</t>
  </si>
  <si>
    <t>Басистова О. П.</t>
  </si>
  <si>
    <t>Бахтина В.В.</t>
  </si>
  <si>
    <t>Бегалиев Р.Н.</t>
  </si>
  <si>
    <t>Бондаренко Е.Н.</t>
  </si>
  <si>
    <t>Борисова И. А.</t>
  </si>
  <si>
    <t>Веретенникова С.Н.</t>
  </si>
  <si>
    <t>Герасимчук Г.Н.</t>
  </si>
  <si>
    <t>Гребнева Н.Н.</t>
  </si>
  <si>
    <t>Джуган Т.А.</t>
  </si>
  <si>
    <t>Евдокимова Н. О.</t>
  </si>
  <si>
    <t>Завражина С.Н.</t>
  </si>
  <si>
    <t>Игнатович Г.П.</t>
  </si>
  <si>
    <t>Кузьмина Н.Д.</t>
  </si>
  <si>
    <t>Кузьмина Т. А.</t>
  </si>
  <si>
    <t>Неупомнищева Т.В.</t>
  </si>
  <si>
    <t>Новичихина Н.В.</t>
  </si>
  <si>
    <t>Осинцева Н.В.</t>
  </si>
  <si>
    <t>Песегова В.П.</t>
  </si>
  <si>
    <t>Покачуева Н.Л.</t>
  </si>
  <si>
    <t>Помыткина Т.С.</t>
  </si>
  <si>
    <t>Прокопович О.И.</t>
  </si>
  <si>
    <t>Ребенок Р.И.</t>
  </si>
  <si>
    <t>Рябоконева Л.Н.</t>
  </si>
  <si>
    <t>Смирнова К.А.</t>
  </si>
  <si>
    <t>Суворова Н.В.</t>
  </si>
  <si>
    <t>Любаева А. И.</t>
  </si>
  <si>
    <t>Хитрова А. В.</t>
  </si>
  <si>
    <t>Хохрякова С.В.</t>
  </si>
  <si>
    <t>Шунтиков А. Н.</t>
  </si>
  <si>
    <t>Щуренко Т. А.</t>
  </si>
  <si>
    <t>Шлепетнева Ек.</t>
  </si>
  <si>
    <t>Шлепетнева Ел.</t>
  </si>
  <si>
    <t>Гацко А. О.</t>
  </si>
  <si>
    <t>Воеводина Т. В.</t>
  </si>
  <si>
    <t>Секретарь:</t>
  </si>
  <si>
    <t>Григорьева А. А.</t>
  </si>
  <si>
    <t>Фадеева Ю. В.</t>
  </si>
  <si>
    <t>Коломыцева Т. М.</t>
  </si>
  <si>
    <t>Замотаева Д. Г.</t>
  </si>
  <si>
    <t>Ивлева К. С.</t>
  </si>
  <si>
    <t>Букатова Н. А.</t>
  </si>
  <si>
    <t>Лесничева А. А.</t>
  </si>
  <si>
    <t>(Покачуева Н. Л.)</t>
  </si>
  <si>
    <t>ЕГЭ</t>
  </si>
  <si>
    <t>ККР, ОГЭ</t>
  </si>
  <si>
    <t>8 вид</t>
  </si>
  <si>
    <t>ртличники нар.образов.</t>
  </si>
  <si>
    <t>конс.по предметам</t>
  </si>
  <si>
    <t>ПМПК, сайт, МО, вечерняя</t>
  </si>
  <si>
    <t>кабинеты</t>
  </si>
  <si>
    <t>Муниц ВсОШ</t>
  </si>
  <si>
    <t>Подг. УИК</t>
  </si>
  <si>
    <t>Всерос. Чемп. Мегаталант</t>
  </si>
  <si>
    <t>ККР; физика, 8 кл (проверка)</t>
  </si>
  <si>
    <t>ВСОШ, проверка рай.олимп.</t>
  </si>
  <si>
    <t>Сопровождение на ВсОШ</t>
  </si>
  <si>
    <t>Консультации ЕГЭ, ГИА</t>
  </si>
  <si>
    <t>Рай.соревнов. "Молод. Во власти"</t>
  </si>
  <si>
    <t>Вечер встречи</t>
  </si>
  <si>
    <t>Дежурство на елках</t>
  </si>
  <si>
    <t>ГПД, нач.кл., кружки ФГОС</t>
  </si>
  <si>
    <t>Неделя англ.языка</t>
  </si>
  <si>
    <t>Интен. ВсОШ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</si>
</sst>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165" fontId="0" fillId="0" borderId="1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164" fontId="1" fillId="0" borderId="16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26" xfId="0" applyBorder="1"/>
    <xf numFmtId="164" fontId="0" fillId="0" borderId="5" xfId="0" applyNumberFormat="1" applyBorder="1" applyAlignment="1" applyProtection="1">
      <alignment horizontal="center"/>
    </xf>
    <xf numFmtId="0" fontId="0" fillId="0" borderId="12" xfId="0" applyFill="1" applyBorder="1"/>
    <xf numFmtId="164" fontId="0" fillId="0" borderId="9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14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7030A0"/>
  </sheetPr>
  <dimension ref="A1:X56"/>
  <sheetViews>
    <sheetView tabSelected="1" view="pageBreakPreview" topLeftCell="A4" zoomScale="85" zoomScaleSheetLayoutView="85" workbookViewId="0">
      <selection activeCell="A13" sqref="A13:X13"/>
    </sheetView>
  </sheetViews>
  <sheetFormatPr defaultColWidth="6.6640625" defaultRowHeight="14.4" x14ac:dyDescent="0.3"/>
  <cols>
    <col min="1" max="1" width="4.33203125" customWidth="1"/>
    <col min="2" max="2" width="20.109375" customWidth="1"/>
    <col min="23" max="23" width="7.6640625" customWidth="1"/>
    <col min="24" max="24" width="12.6640625" customWidth="1"/>
  </cols>
  <sheetData>
    <row r="1" spans="1:24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3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9.9" customHeight="1" x14ac:dyDescent="0.3">
      <c r="W3" s="49"/>
      <c r="X3" s="49"/>
    </row>
    <row r="4" spans="1:24" x14ac:dyDescent="0.3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5"/>
      <c r="L4" s="45"/>
      <c r="M4" s="3" t="s">
        <v>3</v>
      </c>
      <c r="N4" s="50"/>
      <c r="O4" s="50"/>
      <c r="P4" s="2" t="s">
        <v>6</v>
      </c>
      <c r="W4" s="49"/>
      <c r="X4" s="49"/>
    </row>
    <row r="5" spans="1:24" x14ac:dyDescent="0.3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9.9" customHeight="1" x14ac:dyDescent="0.3"/>
    <row r="7" spans="1:24" ht="15" thickBot="1" x14ac:dyDescent="0.35"/>
    <row r="8" spans="1:24" s="1" customFormat="1" ht="105.75" customHeight="1" thickBot="1" x14ac:dyDescent="0.35">
      <c r="A8" s="15" t="s">
        <v>4</v>
      </c>
      <c r="B8" s="27" t="s">
        <v>5</v>
      </c>
      <c r="C8" s="28" t="s">
        <v>61</v>
      </c>
      <c r="D8" s="29" t="s">
        <v>60</v>
      </c>
      <c r="E8" s="29" t="s">
        <v>62</v>
      </c>
      <c r="F8" s="29" t="s">
        <v>63</v>
      </c>
      <c r="G8" s="29" t="s">
        <v>64</v>
      </c>
      <c r="H8" s="29" t="s">
        <v>65</v>
      </c>
      <c r="I8" s="29" t="s">
        <v>66</v>
      </c>
      <c r="J8" s="29" t="s">
        <v>67</v>
      </c>
      <c r="K8" s="29" t="s">
        <v>68</v>
      </c>
      <c r="L8" s="29" t="s">
        <v>69</v>
      </c>
      <c r="M8" s="29" t="s">
        <v>70</v>
      </c>
      <c r="N8" s="29" t="s">
        <v>71</v>
      </c>
      <c r="O8" s="29" t="s">
        <v>72</v>
      </c>
      <c r="P8" s="29" t="s">
        <v>73</v>
      </c>
      <c r="Q8" s="29" t="s">
        <v>74</v>
      </c>
      <c r="R8" s="29" t="s">
        <v>75</v>
      </c>
      <c r="S8" s="29" t="s">
        <v>76</v>
      </c>
      <c r="T8" s="29" t="s">
        <v>77</v>
      </c>
      <c r="U8" s="29" t="s">
        <v>78</v>
      </c>
      <c r="V8" s="30" t="s">
        <v>79</v>
      </c>
      <c r="W8" s="14" t="s">
        <v>9</v>
      </c>
      <c r="X8" s="15" t="s">
        <v>10</v>
      </c>
    </row>
    <row r="9" spans="1:24" ht="18" customHeight="1" x14ac:dyDescent="0.3">
      <c r="A9" s="32">
        <v>1</v>
      </c>
      <c r="B9" s="34" t="s">
        <v>16</v>
      </c>
      <c r="C9" s="6">
        <v>18.899999999999999</v>
      </c>
      <c r="D9" s="5"/>
      <c r="E9" s="5"/>
      <c r="F9" s="5">
        <v>5</v>
      </c>
      <c r="G9" s="5">
        <v>6</v>
      </c>
      <c r="H9" s="5"/>
      <c r="I9" s="5"/>
      <c r="J9" s="5"/>
      <c r="K9" s="5"/>
      <c r="L9" s="5"/>
      <c r="M9" s="5"/>
      <c r="N9" s="5"/>
      <c r="O9" s="5"/>
      <c r="P9" s="5">
        <v>12</v>
      </c>
      <c r="Q9" s="5"/>
      <c r="R9" s="5"/>
      <c r="S9" s="5"/>
      <c r="T9" s="5"/>
      <c r="U9" s="5"/>
      <c r="V9" s="8"/>
      <c r="W9" s="17">
        <f t="shared" ref="W9:W48" si="0">SUM(C9:V9)</f>
        <v>41.9</v>
      </c>
      <c r="X9" s="18">
        <f>W9*Цена_балла!$B$1</f>
        <v>8380</v>
      </c>
    </row>
    <row r="10" spans="1:24" ht="18" customHeight="1" x14ac:dyDescent="0.3">
      <c r="A10" s="31">
        <v>2</v>
      </c>
      <c r="B10" s="35" t="s">
        <v>17</v>
      </c>
      <c r="C10" s="7"/>
      <c r="D10" s="4"/>
      <c r="E10" s="4">
        <v>3</v>
      </c>
      <c r="F10" s="4"/>
      <c r="G10" s="4"/>
      <c r="H10" s="4"/>
      <c r="I10" s="4"/>
      <c r="J10" s="4"/>
      <c r="K10" s="4"/>
      <c r="L10" s="4"/>
      <c r="M10" s="4"/>
      <c r="N10" s="4"/>
      <c r="O10" s="41"/>
      <c r="P10" s="4"/>
      <c r="Q10" s="4">
        <v>7</v>
      </c>
      <c r="R10" s="4"/>
      <c r="S10" s="4"/>
      <c r="T10" s="4"/>
      <c r="U10" s="4"/>
      <c r="V10" s="9"/>
      <c r="W10" s="19">
        <f t="shared" si="0"/>
        <v>10</v>
      </c>
      <c r="X10" s="20">
        <f>W10*Цена_балла!$B$1</f>
        <v>2000</v>
      </c>
    </row>
    <row r="11" spans="1:24" ht="18" customHeight="1" x14ac:dyDescent="0.3">
      <c r="A11" s="31">
        <v>3</v>
      </c>
      <c r="B11" s="35" t="s">
        <v>18</v>
      </c>
      <c r="C11" s="7">
        <v>10.5</v>
      </c>
      <c r="D11" s="4"/>
      <c r="E11" s="4"/>
      <c r="F11" s="4"/>
      <c r="G11" s="4">
        <v>2</v>
      </c>
      <c r="H11" s="4"/>
      <c r="I11" s="4"/>
      <c r="J11" s="4"/>
      <c r="K11" s="4"/>
      <c r="L11" s="4"/>
      <c r="M11" s="4"/>
      <c r="N11" s="4"/>
      <c r="O11" s="41"/>
      <c r="P11" s="4">
        <v>20</v>
      </c>
      <c r="Q11" s="4"/>
      <c r="R11" s="4"/>
      <c r="S11" s="4"/>
      <c r="T11" s="4"/>
      <c r="U11" s="4"/>
      <c r="V11" s="9"/>
      <c r="W11" s="19">
        <f t="shared" si="0"/>
        <v>32.5</v>
      </c>
      <c r="X11" s="20">
        <f>W11*Цена_балла!$B$1</f>
        <v>6500</v>
      </c>
    </row>
    <row r="12" spans="1:24" ht="18" customHeight="1" x14ac:dyDescent="0.3">
      <c r="A12" s="31">
        <v>4</v>
      </c>
      <c r="B12" s="35" t="s">
        <v>19</v>
      </c>
      <c r="C12" s="7"/>
      <c r="D12" s="4"/>
      <c r="E12" s="4"/>
      <c r="F12" s="4"/>
      <c r="G12" s="4">
        <v>5</v>
      </c>
      <c r="H12" s="4">
        <v>11.2</v>
      </c>
      <c r="I12" s="4">
        <v>4.0999999999999996</v>
      </c>
      <c r="J12" s="4"/>
      <c r="K12" s="4">
        <v>5</v>
      </c>
      <c r="L12" s="4"/>
      <c r="M12" s="4"/>
      <c r="N12" s="4"/>
      <c r="O12" s="41"/>
      <c r="P12" s="4"/>
      <c r="Q12" s="4"/>
      <c r="R12" s="4"/>
      <c r="S12" s="4"/>
      <c r="T12" s="4">
        <v>2</v>
      </c>
      <c r="U12" s="4"/>
      <c r="V12" s="9"/>
      <c r="W12" s="19">
        <f t="shared" si="0"/>
        <v>27.299999999999997</v>
      </c>
      <c r="X12" s="20">
        <f>W12*Цена_балла!$B$1</f>
        <v>5459.9999999999991</v>
      </c>
    </row>
    <row r="13" spans="1:24" ht="18" customHeight="1" x14ac:dyDescent="0.3">
      <c r="A13" s="31">
        <v>5</v>
      </c>
      <c r="B13" s="35" t="s">
        <v>20</v>
      </c>
      <c r="C13" s="7"/>
      <c r="D13" s="4">
        <v>9</v>
      </c>
      <c r="E13" s="4">
        <v>6</v>
      </c>
      <c r="F13" s="4"/>
      <c r="G13" s="4">
        <v>2</v>
      </c>
      <c r="H13" s="4"/>
      <c r="I13" s="4"/>
      <c r="J13" s="4"/>
      <c r="K13" s="4"/>
      <c r="L13" s="4"/>
      <c r="M13" s="4"/>
      <c r="N13" s="4">
        <v>4.5</v>
      </c>
      <c r="O13" s="41"/>
      <c r="P13" s="4">
        <v>28</v>
      </c>
      <c r="Q13" s="4"/>
      <c r="R13" s="4"/>
      <c r="S13" s="4"/>
      <c r="T13" s="4">
        <v>4</v>
      </c>
      <c r="U13" s="4"/>
      <c r="V13" s="9"/>
      <c r="W13" s="19">
        <f t="shared" si="0"/>
        <v>53.5</v>
      </c>
      <c r="X13" s="20">
        <f>W13*Цена_балла!$B$1</f>
        <v>10700</v>
      </c>
    </row>
    <row r="14" spans="1:24" ht="18" customHeight="1" x14ac:dyDescent="0.3">
      <c r="A14" s="31">
        <v>6</v>
      </c>
      <c r="B14" s="35" t="s">
        <v>21</v>
      </c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1"/>
      <c r="P14" s="4"/>
      <c r="Q14" s="4"/>
      <c r="R14" s="4"/>
      <c r="S14" s="4"/>
      <c r="T14" s="4"/>
      <c r="U14" s="4"/>
      <c r="V14" s="9"/>
      <c r="W14" s="19">
        <f t="shared" si="0"/>
        <v>0</v>
      </c>
      <c r="X14" s="20">
        <f>W14*Цена_балла!$B$1</f>
        <v>0</v>
      </c>
    </row>
    <row r="15" spans="1:24" ht="18" customHeight="1" x14ac:dyDescent="0.3">
      <c r="A15" s="31">
        <v>7</v>
      </c>
      <c r="B15" s="35" t="s">
        <v>57</v>
      </c>
      <c r="C15" s="7"/>
      <c r="D15" s="4"/>
      <c r="E15" s="4"/>
      <c r="F15" s="4"/>
      <c r="G15" s="4">
        <v>6</v>
      </c>
      <c r="H15" s="4"/>
      <c r="I15" s="4"/>
      <c r="J15" s="4"/>
      <c r="K15" s="4"/>
      <c r="L15" s="4"/>
      <c r="M15" s="4"/>
      <c r="N15" s="4"/>
      <c r="O15" s="41"/>
      <c r="P15" s="4"/>
      <c r="Q15" s="4"/>
      <c r="R15" s="4"/>
      <c r="S15" s="4"/>
      <c r="T15" s="4"/>
      <c r="U15" s="4"/>
      <c r="V15" s="9"/>
      <c r="W15" s="19">
        <f t="shared" si="0"/>
        <v>6</v>
      </c>
      <c r="X15" s="20">
        <f>W15*Цена_балла!$B$1</f>
        <v>1200</v>
      </c>
    </row>
    <row r="16" spans="1:24" ht="18" customHeight="1" x14ac:dyDescent="0.3">
      <c r="A16" s="31">
        <v>8</v>
      </c>
      <c r="B16" s="35" t="s">
        <v>22</v>
      </c>
      <c r="C16" s="7"/>
      <c r="D16" s="4"/>
      <c r="E16" s="4">
        <v>6</v>
      </c>
      <c r="F16" s="4"/>
      <c r="G16" s="4">
        <v>4</v>
      </c>
      <c r="H16" s="4">
        <v>17.7</v>
      </c>
      <c r="I16" s="4"/>
      <c r="J16" s="4"/>
      <c r="K16" s="4"/>
      <c r="L16" s="4"/>
      <c r="M16" s="4"/>
      <c r="N16" s="4"/>
      <c r="O16" s="41"/>
      <c r="P16" s="4"/>
      <c r="Q16" s="4"/>
      <c r="R16" s="4"/>
      <c r="S16" s="4"/>
      <c r="T16" s="4"/>
      <c r="U16" s="4"/>
      <c r="V16" s="9"/>
      <c r="W16" s="19">
        <f t="shared" si="0"/>
        <v>27.7</v>
      </c>
      <c r="X16" s="20">
        <f>W16*Цена_балла!$B$1</f>
        <v>5540</v>
      </c>
    </row>
    <row r="17" spans="1:24" ht="18" customHeight="1" x14ac:dyDescent="0.3">
      <c r="A17" s="31">
        <v>9</v>
      </c>
      <c r="B17" s="35" t="s">
        <v>50</v>
      </c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1"/>
      <c r="P17" s="4"/>
      <c r="Q17" s="4"/>
      <c r="R17" s="4"/>
      <c r="S17" s="4"/>
      <c r="T17" s="4"/>
      <c r="U17" s="4"/>
      <c r="V17" s="9"/>
      <c r="W17" s="19">
        <f t="shared" si="0"/>
        <v>0</v>
      </c>
      <c r="X17" s="20">
        <f>W17*Цена_балла!$B$1</f>
        <v>0</v>
      </c>
    </row>
    <row r="18" spans="1:24" ht="18" customHeight="1" x14ac:dyDescent="0.3">
      <c r="A18" s="31">
        <v>10</v>
      </c>
      <c r="B18" s="35" t="s">
        <v>49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1"/>
      <c r="P18" s="4"/>
      <c r="Q18" s="4"/>
      <c r="R18" s="4"/>
      <c r="S18" s="4"/>
      <c r="T18" s="4"/>
      <c r="U18" s="4"/>
      <c r="V18" s="9"/>
      <c r="W18" s="19">
        <f t="shared" si="0"/>
        <v>0</v>
      </c>
      <c r="X18" s="20">
        <f>W18*Цена_балла!$B$1</f>
        <v>0</v>
      </c>
    </row>
    <row r="19" spans="1:24" ht="18" customHeight="1" x14ac:dyDescent="0.3">
      <c r="A19" s="31">
        <v>11</v>
      </c>
      <c r="B19" s="35" t="s">
        <v>23</v>
      </c>
      <c r="C19" s="7"/>
      <c r="D19" s="4"/>
      <c r="E19" s="4"/>
      <c r="F19" s="4"/>
      <c r="G19" s="4">
        <v>2</v>
      </c>
      <c r="H19" s="4">
        <v>18.8</v>
      </c>
      <c r="I19" s="4"/>
      <c r="J19" s="4"/>
      <c r="K19" s="4"/>
      <c r="L19" s="4"/>
      <c r="M19" s="4"/>
      <c r="N19" s="4"/>
      <c r="O19" s="41"/>
      <c r="P19" s="4"/>
      <c r="Q19" s="4"/>
      <c r="R19" s="4"/>
      <c r="S19" s="4"/>
      <c r="T19" s="4">
        <v>20</v>
      </c>
      <c r="U19" s="4"/>
      <c r="V19" s="9"/>
      <c r="W19" s="19">
        <f t="shared" si="0"/>
        <v>40.799999999999997</v>
      </c>
      <c r="X19" s="20">
        <f>W19*Цена_балла!$B$1</f>
        <v>8159.9999999999991</v>
      </c>
    </row>
    <row r="20" spans="1:24" ht="18" customHeight="1" x14ac:dyDescent="0.3">
      <c r="A20" s="31">
        <v>12</v>
      </c>
      <c r="B20" s="35" t="s">
        <v>24</v>
      </c>
      <c r="C20" s="7"/>
      <c r="D20" s="4"/>
      <c r="E20" s="4"/>
      <c r="F20" s="4">
        <v>5</v>
      </c>
      <c r="G20" s="4">
        <v>2</v>
      </c>
      <c r="H20" s="4"/>
      <c r="I20" s="4"/>
      <c r="J20" s="4"/>
      <c r="K20" s="4"/>
      <c r="L20" s="4"/>
      <c r="M20" s="4"/>
      <c r="N20" s="4"/>
      <c r="O20" s="41"/>
      <c r="P20" s="4"/>
      <c r="Q20" s="4"/>
      <c r="R20" s="4"/>
      <c r="S20" s="4"/>
      <c r="T20" s="4"/>
      <c r="U20" s="4">
        <v>5</v>
      </c>
      <c r="V20" s="9"/>
      <c r="W20" s="19">
        <f t="shared" si="0"/>
        <v>12</v>
      </c>
      <c r="X20" s="20">
        <f>W20*Цена_балла!$B$1</f>
        <v>2400</v>
      </c>
    </row>
    <row r="21" spans="1:24" ht="18" customHeight="1" x14ac:dyDescent="0.3">
      <c r="A21" s="31">
        <v>13</v>
      </c>
      <c r="B21" s="35" t="s">
        <v>52</v>
      </c>
      <c r="C21" s="7">
        <v>0.7</v>
      </c>
      <c r="D21" s="4"/>
      <c r="E21" s="4">
        <v>6</v>
      </c>
      <c r="F21" s="4"/>
      <c r="G21" s="4">
        <v>6</v>
      </c>
      <c r="H21" s="4"/>
      <c r="I21" s="4">
        <v>4.5999999999999996</v>
      </c>
      <c r="J21" s="4"/>
      <c r="K21" s="4"/>
      <c r="L21" s="4"/>
      <c r="M21" s="4"/>
      <c r="N21" s="4"/>
      <c r="O21" s="41"/>
      <c r="P21" s="4">
        <v>20</v>
      </c>
      <c r="Q21" s="4"/>
      <c r="R21" s="4"/>
      <c r="S21" s="4"/>
      <c r="T21" s="4"/>
      <c r="U21" s="4"/>
      <c r="V21" s="9"/>
      <c r="W21" s="19">
        <f t="shared" si="0"/>
        <v>37.299999999999997</v>
      </c>
      <c r="X21" s="20">
        <f>W21*Цена_балла!$B$1</f>
        <v>7459.9999999999991</v>
      </c>
    </row>
    <row r="22" spans="1:24" ht="18" customHeight="1" x14ac:dyDescent="0.3">
      <c r="A22" s="31">
        <v>14</v>
      </c>
      <c r="B22" s="35" t="s">
        <v>25</v>
      </c>
      <c r="C22" s="7"/>
      <c r="D22" s="4"/>
      <c r="E22" s="4"/>
      <c r="F22" s="4"/>
      <c r="G22" s="4">
        <v>6</v>
      </c>
      <c r="H22" s="4"/>
      <c r="I22" s="4"/>
      <c r="J22" s="4"/>
      <c r="K22" s="4"/>
      <c r="L22" s="4"/>
      <c r="M22" s="4"/>
      <c r="N22" s="4"/>
      <c r="O22" s="41"/>
      <c r="P22" s="4"/>
      <c r="Q22" s="4"/>
      <c r="R22" s="4"/>
      <c r="S22" s="4"/>
      <c r="T22" s="4"/>
      <c r="U22" s="4"/>
      <c r="V22" s="9"/>
      <c r="W22" s="19">
        <f t="shared" si="0"/>
        <v>6</v>
      </c>
      <c r="X22" s="20">
        <f>W22*Цена_балла!$B$1</f>
        <v>1200</v>
      </c>
    </row>
    <row r="23" spans="1:24" ht="18" customHeight="1" x14ac:dyDescent="0.3">
      <c r="A23" s="31">
        <v>15</v>
      </c>
      <c r="B23" s="35" t="s">
        <v>26</v>
      </c>
      <c r="C23" s="7"/>
      <c r="D23" s="4"/>
      <c r="E23" s="4"/>
      <c r="F23" s="4"/>
      <c r="G23" s="4">
        <v>2</v>
      </c>
      <c r="H23" s="4"/>
      <c r="I23" s="4"/>
      <c r="J23" s="4"/>
      <c r="K23" s="4"/>
      <c r="L23" s="4"/>
      <c r="M23" s="4">
        <v>17.3</v>
      </c>
      <c r="N23" s="4"/>
      <c r="O23" s="41"/>
      <c r="P23" s="4">
        <v>15</v>
      </c>
      <c r="Q23" s="4"/>
      <c r="R23" s="4"/>
      <c r="S23" s="4"/>
      <c r="T23" s="4">
        <v>15</v>
      </c>
      <c r="U23" s="4"/>
      <c r="V23" s="9"/>
      <c r="W23" s="19">
        <f t="shared" si="0"/>
        <v>49.3</v>
      </c>
      <c r="X23" s="20">
        <f>W23*Цена_балла!$B$1</f>
        <v>9860</v>
      </c>
    </row>
    <row r="24" spans="1:24" ht="18" customHeight="1" x14ac:dyDescent="0.3">
      <c r="A24" s="31">
        <v>16</v>
      </c>
      <c r="B24" s="35" t="s">
        <v>27</v>
      </c>
      <c r="C24" s="43"/>
      <c r="D24" s="44"/>
      <c r="E24" s="44"/>
      <c r="F24" s="44"/>
      <c r="G24" s="44">
        <v>6</v>
      </c>
      <c r="H24" s="44"/>
      <c r="I24" s="4"/>
      <c r="J24" s="4">
        <v>7</v>
      </c>
      <c r="K24" s="4"/>
      <c r="L24" s="4"/>
      <c r="M24" s="4"/>
      <c r="N24" s="4"/>
      <c r="O24" s="41"/>
      <c r="P24" s="4">
        <v>36</v>
      </c>
      <c r="Q24" s="4"/>
      <c r="R24" s="4"/>
      <c r="S24" s="4"/>
      <c r="T24" s="4"/>
      <c r="U24" s="4"/>
      <c r="V24" s="9"/>
      <c r="W24" s="19">
        <f t="shared" si="0"/>
        <v>49</v>
      </c>
      <c r="X24" s="20">
        <f>W24*Цена_балла!$B$1</f>
        <v>9800</v>
      </c>
    </row>
    <row r="25" spans="1:24" ht="18" customHeight="1" x14ac:dyDescent="0.3">
      <c r="A25" s="31">
        <v>17</v>
      </c>
      <c r="B25" s="35" t="s">
        <v>55</v>
      </c>
      <c r="C25" s="43"/>
      <c r="D25" s="44"/>
      <c r="E25" s="44">
        <v>3</v>
      </c>
      <c r="F25" s="44"/>
      <c r="G25" s="44">
        <v>2</v>
      </c>
      <c r="H25" s="44"/>
      <c r="I25" s="4"/>
      <c r="J25" s="4"/>
      <c r="K25" s="4"/>
      <c r="L25" s="4"/>
      <c r="M25" s="4"/>
      <c r="N25" s="4"/>
      <c r="O25" s="41"/>
      <c r="P25" s="4"/>
      <c r="Q25" s="4"/>
      <c r="R25" s="4"/>
      <c r="S25" s="4"/>
      <c r="T25" s="4"/>
      <c r="U25" s="4">
        <v>5</v>
      </c>
      <c r="V25" s="9"/>
      <c r="W25" s="19">
        <f t="shared" si="0"/>
        <v>10</v>
      </c>
      <c r="X25" s="20">
        <f>W25*Цена_балла!$B$1</f>
        <v>2000</v>
      </c>
    </row>
    <row r="26" spans="1:24" ht="18" customHeight="1" x14ac:dyDescent="0.3">
      <c r="A26" s="31">
        <v>18</v>
      </c>
      <c r="B26" s="35" t="s">
        <v>56</v>
      </c>
      <c r="C26" s="43"/>
      <c r="D26" s="44"/>
      <c r="E26" s="44"/>
      <c r="F26" s="44"/>
      <c r="G26" s="44">
        <v>5</v>
      </c>
      <c r="H26" s="44"/>
      <c r="I26" s="4"/>
      <c r="J26" s="4"/>
      <c r="K26" s="4">
        <v>5</v>
      </c>
      <c r="L26" s="4"/>
      <c r="M26" s="4"/>
      <c r="N26" s="4"/>
      <c r="O26" s="41"/>
      <c r="P26" s="4"/>
      <c r="Q26" s="4"/>
      <c r="R26" s="4"/>
      <c r="S26" s="4"/>
      <c r="T26" s="4"/>
      <c r="U26" s="4"/>
      <c r="V26" s="9"/>
      <c r="W26" s="19">
        <f t="shared" si="0"/>
        <v>10</v>
      </c>
      <c r="X26" s="20">
        <f>W26*Цена_балла!$B$1</f>
        <v>2000</v>
      </c>
    </row>
    <row r="27" spans="1:24" ht="18" customHeight="1" x14ac:dyDescent="0.3">
      <c r="A27" s="31">
        <v>19</v>
      </c>
      <c r="B27" s="35" t="s">
        <v>28</v>
      </c>
      <c r="C27" s="43">
        <v>3.5</v>
      </c>
      <c r="D27" s="44">
        <v>16</v>
      </c>
      <c r="E27" s="44"/>
      <c r="F27" s="44"/>
      <c r="G27" s="44">
        <v>6</v>
      </c>
      <c r="H27" s="44">
        <v>27.8</v>
      </c>
      <c r="I27" s="4"/>
      <c r="J27" s="4"/>
      <c r="K27" s="4"/>
      <c r="L27" s="4"/>
      <c r="M27" s="4"/>
      <c r="N27" s="4"/>
      <c r="O27" s="41"/>
      <c r="P27" s="4"/>
      <c r="Q27" s="4"/>
      <c r="R27" s="4"/>
      <c r="S27" s="4"/>
      <c r="T27" s="4"/>
      <c r="U27" s="4"/>
      <c r="V27" s="9"/>
      <c r="W27" s="19">
        <f t="shared" si="0"/>
        <v>53.3</v>
      </c>
      <c r="X27" s="20">
        <f>W27*Цена_балла!$B$1</f>
        <v>10660</v>
      </c>
    </row>
    <row r="28" spans="1:24" ht="18" customHeight="1" x14ac:dyDescent="0.3">
      <c r="A28" s="31">
        <v>20</v>
      </c>
      <c r="B28" s="35" t="s">
        <v>54</v>
      </c>
      <c r="C28" s="43"/>
      <c r="D28" s="44"/>
      <c r="E28" s="44"/>
      <c r="F28" s="44"/>
      <c r="G28" s="44">
        <v>2</v>
      </c>
      <c r="H28" s="44"/>
      <c r="I28" s="4"/>
      <c r="J28" s="4"/>
      <c r="K28" s="4">
        <v>10</v>
      </c>
      <c r="L28" s="4"/>
      <c r="M28" s="4"/>
      <c r="N28" s="4"/>
      <c r="O28" s="41"/>
      <c r="P28" s="4">
        <v>8</v>
      </c>
      <c r="Q28" s="4"/>
      <c r="R28" s="4"/>
      <c r="S28" s="4"/>
      <c r="T28" s="4"/>
      <c r="U28" s="4">
        <v>5</v>
      </c>
      <c r="V28" s="9"/>
      <c r="W28" s="19">
        <f t="shared" si="0"/>
        <v>25</v>
      </c>
      <c r="X28" s="20">
        <f>W28*Цена_балла!$B$1</f>
        <v>5000</v>
      </c>
    </row>
    <row r="29" spans="1:24" ht="18" customHeight="1" x14ac:dyDescent="0.3">
      <c r="A29" s="31">
        <v>21</v>
      </c>
      <c r="B29" s="35" t="s">
        <v>29</v>
      </c>
      <c r="C29" s="43">
        <v>6.3</v>
      </c>
      <c r="D29" s="44"/>
      <c r="E29" s="44">
        <v>3</v>
      </c>
      <c r="F29" s="44"/>
      <c r="G29" s="44">
        <v>6</v>
      </c>
      <c r="H29" s="44"/>
      <c r="I29" s="4"/>
      <c r="J29" s="4"/>
      <c r="K29" s="4"/>
      <c r="L29" s="4"/>
      <c r="M29" s="4"/>
      <c r="N29" s="4"/>
      <c r="O29" s="41"/>
      <c r="P29" s="4">
        <v>24</v>
      </c>
      <c r="Q29" s="4"/>
      <c r="R29" s="4"/>
      <c r="S29" s="4"/>
      <c r="T29" s="4"/>
      <c r="U29" s="4"/>
      <c r="V29" s="9"/>
      <c r="W29" s="19">
        <f t="shared" si="0"/>
        <v>39.299999999999997</v>
      </c>
      <c r="X29" s="20">
        <f>W29*Цена_балла!$B$1</f>
        <v>7859.9999999999991</v>
      </c>
    </row>
    <row r="30" spans="1:24" ht="18" customHeight="1" x14ac:dyDescent="0.3">
      <c r="A30" s="31">
        <v>22</v>
      </c>
      <c r="B30" s="35" t="s">
        <v>30</v>
      </c>
      <c r="C30" s="43"/>
      <c r="D30" s="44"/>
      <c r="E30" s="44"/>
      <c r="F30" s="44"/>
      <c r="G30" s="44"/>
      <c r="H30" s="44"/>
      <c r="I30" s="4"/>
      <c r="J30" s="4"/>
      <c r="K30" s="4"/>
      <c r="L30" s="4"/>
      <c r="M30" s="4"/>
      <c r="N30" s="4"/>
      <c r="O30" s="41"/>
      <c r="P30" s="4"/>
      <c r="Q30" s="4"/>
      <c r="R30" s="4"/>
      <c r="S30" s="4">
        <v>4.5</v>
      </c>
      <c r="T30" s="4"/>
      <c r="U30" s="4"/>
      <c r="V30" s="9"/>
      <c r="W30" s="19">
        <f t="shared" si="0"/>
        <v>4.5</v>
      </c>
      <c r="X30" s="20">
        <f>W30*Цена_балла!$B$1</f>
        <v>900</v>
      </c>
    </row>
    <row r="31" spans="1:24" ht="18" customHeight="1" x14ac:dyDescent="0.3">
      <c r="A31" s="31">
        <v>23</v>
      </c>
      <c r="B31" s="35" t="s">
        <v>58</v>
      </c>
      <c r="C31" s="43"/>
      <c r="D31" s="44"/>
      <c r="E31" s="44"/>
      <c r="F31" s="44"/>
      <c r="G31" s="44"/>
      <c r="H31" s="44"/>
      <c r="I31" s="4"/>
      <c r="J31" s="4"/>
      <c r="K31" s="4"/>
      <c r="L31" s="4"/>
      <c r="M31" s="4"/>
      <c r="N31" s="4"/>
      <c r="O31" s="41"/>
      <c r="P31" s="4"/>
      <c r="Q31" s="4"/>
      <c r="R31" s="4"/>
      <c r="S31" s="4"/>
      <c r="T31" s="4"/>
      <c r="U31" s="4"/>
      <c r="V31" s="9"/>
      <c r="W31" s="19">
        <f t="shared" si="0"/>
        <v>0</v>
      </c>
      <c r="X31" s="20">
        <f>W31*Цена_балла!$B$1</f>
        <v>0</v>
      </c>
    </row>
    <row r="32" spans="1:24" ht="18" customHeight="1" x14ac:dyDescent="0.3">
      <c r="A32" s="31">
        <v>24</v>
      </c>
      <c r="B32" s="35" t="s">
        <v>42</v>
      </c>
      <c r="C32" s="43"/>
      <c r="D32" s="44"/>
      <c r="E32" s="44"/>
      <c r="F32" s="44"/>
      <c r="G32" s="44"/>
      <c r="H32" s="44"/>
      <c r="I32" s="4"/>
      <c r="J32" s="4"/>
      <c r="K32" s="4"/>
      <c r="L32" s="4"/>
      <c r="M32" s="4"/>
      <c r="N32" s="4"/>
      <c r="O32" s="41"/>
      <c r="P32" s="4"/>
      <c r="Q32" s="4"/>
      <c r="R32" s="4"/>
      <c r="S32" s="4"/>
      <c r="T32" s="4"/>
      <c r="U32" s="4"/>
      <c r="V32" s="9"/>
      <c r="W32" s="19">
        <f t="shared" si="0"/>
        <v>0</v>
      </c>
      <c r="X32" s="20">
        <f>W32*Цена_балла!$B$1</f>
        <v>0</v>
      </c>
    </row>
    <row r="33" spans="1:24" ht="18" customHeight="1" x14ac:dyDescent="0.3">
      <c r="A33" s="31">
        <v>25</v>
      </c>
      <c r="B33" s="35" t="s">
        <v>31</v>
      </c>
      <c r="C33" s="43"/>
      <c r="D33" s="44"/>
      <c r="E33" s="44"/>
      <c r="F33" s="44"/>
      <c r="G33" s="44"/>
      <c r="H33" s="44">
        <v>25</v>
      </c>
      <c r="I33" s="4">
        <v>4.5999999999999996</v>
      </c>
      <c r="J33" s="4">
        <v>5</v>
      </c>
      <c r="K33" s="4"/>
      <c r="L33" s="4"/>
      <c r="M33" s="4"/>
      <c r="N33" s="4"/>
      <c r="O33" s="41">
        <v>3</v>
      </c>
      <c r="P33" s="4"/>
      <c r="Q33" s="4"/>
      <c r="R33" s="4"/>
      <c r="S33" s="4"/>
      <c r="T33" s="4"/>
      <c r="U33" s="4"/>
      <c r="V33" s="9"/>
      <c r="W33" s="19">
        <f t="shared" si="0"/>
        <v>37.6</v>
      </c>
      <c r="X33" s="20">
        <f>W33*Цена_балла!$B$1</f>
        <v>7520</v>
      </c>
    </row>
    <row r="34" spans="1:24" ht="18" customHeight="1" x14ac:dyDescent="0.3">
      <c r="A34" s="31">
        <v>26</v>
      </c>
      <c r="B34" s="35" t="s">
        <v>32</v>
      </c>
      <c r="C34" s="43">
        <v>21.5</v>
      </c>
      <c r="D34" s="44"/>
      <c r="E34" s="44"/>
      <c r="F34" s="44"/>
      <c r="G34" s="44">
        <v>6</v>
      </c>
      <c r="H34" s="44"/>
      <c r="I34" s="4"/>
      <c r="J34" s="4"/>
      <c r="K34" s="4"/>
      <c r="L34" s="4"/>
      <c r="M34" s="4"/>
      <c r="N34" s="4"/>
      <c r="O34" s="41"/>
      <c r="P34" s="4"/>
      <c r="Q34" s="4"/>
      <c r="R34" s="4"/>
      <c r="S34" s="4"/>
      <c r="T34" s="4"/>
      <c r="U34" s="4"/>
      <c r="V34" s="9"/>
      <c r="W34" s="19">
        <f t="shared" si="0"/>
        <v>27.5</v>
      </c>
      <c r="X34" s="20">
        <f>W34*Цена_балла!$B$1</f>
        <v>5500</v>
      </c>
    </row>
    <row r="35" spans="1:24" ht="18" customHeight="1" x14ac:dyDescent="0.3">
      <c r="A35" s="31">
        <v>27</v>
      </c>
      <c r="B35" s="35" t="s">
        <v>33</v>
      </c>
      <c r="C35" s="43"/>
      <c r="D35" s="44"/>
      <c r="E35" s="44"/>
      <c r="F35" s="44"/>
      <c r="G35" s="44">
        <v>6</v>
      </c>
      <c r="H35" s="44"/>
      <c r="I35" s="4"/>
      <c r="J35" s="4"/>
      <c r="K35" s="4"/>
      <c r="L35" s="4"/>
      <c r="M35" s="4"/>
      <c r="N35" s="4"/>
      <c r="O35" s="41"/>
      <c r="P35" s="4"/>
      <c r="Q35" s="4"/>
      <c r="R35" s="4"/>
      <c r="S35" s="4"/>
      <c r="T35" s="4"/>
      <c r="U35" s="4"/>
      <c r="V35" s="9"/>
      <c r="W35" s="19">
        <f t="shared" si="0"/>
        <v>6</v>
      </c>
      <c r="X35" s="20">
        <f>W35*Цена_балла!$B$1</f>
        <v>1200</v>
      </c>
    </row>
    <row r="36" spans="1:24" ht="18" customHeight="1" x14ac:dyDescent="0.3">
      <c r="A36" s="31">
        <v>28</v>
      </c>
      <c r="B36" s="35" t="s">
        <v>34</v>
      </c>
      <c r="C36" s="43"/>
      <c r="D36" s="44"/>
      <c r="E36" s="44">
        <v>3</v>
      </c>
      <c r="F36" s="44"/>
      <c r="G36" s="44"/>
      <c r="H36" s="44">
        <v>8.3000000000000007</v>
      </c>
      <c r="I36" s="4"/>
      <c r="J36" s="4">
        <v>7.5</v>
      </c>
      <c r="K36" s="4"/>
      <c r="L36" s="4"/>
      <c r="M36" s="4"/>
      <c r="N36" s="4"/>
      <c r="O36" s="41">
        <v>3</v>
      </c>
      <c r="P36" s="4"/>
      <c r="Q36" s="4">
        <v>4</v>
      </c>
      <c r="R36" s="4"/>
      <c r="S36" s="4">
        <v>3</v>
      </c>
      <c r="T36" s="4">
        <v>4</v>
      </c>
      <c r="U36" s="4"/>
      <c r="V36" s="9"/>
      <c r="W36" s="19">
        <f t="shared" si="0"/>
        <v>32.799999999999997</v>
      </c>
      <c r="X36" s="20">
        <f>W36*Цена_балла!$B$1</f>
        <v>6559.9999999999991</v>
      </c>
    </row>
    <row r="37" spans="1:24" ht="18" customHeight="1" x14ac:dyDescent="0.3">
      <c r="A37" s="31">
        <v>29</v>
      </c>
      <c r="B37" s="35" t="s">
        <v>35</v>
      </c>
      <c r="C37" s="43"/>
      <c r="D37" s="44">
        <v>14</v>
      </c>
      <c r="E37" s="44"/>
      <c r="F37" s="44"/>
      <c r="G37" s="44">
        <v>6</v>
      </c>
      <c r="H37" s="44">
        <v>9.6999999999999993</v>
      </c>
      <c r="I37" s="4"/>
      <c r="J37" s="4"/>
      <c r="K37" s="4">
        <v>5</v>
      </c>
      <c r="L37" s="4"/>
      <c r="M37" s="4">
        <v>5.3</v>
      </c>
      <c r="N37" s="4">
        <v>9.1</v>
      </c>
      <c r="O37" s="41"/>
      <c r="P37" s="4">
        <v>16</v>
      </c>
      <c r="Q37" s="4"/>
      <c r="R37" s="4"/>
      <c r="S37" s="4"/>
      <c r="T37" s="4">
        <v>2</v>
      </c>
      <c r="U37" s="4"/>
      <c r="V37" s="9"/>
      <c r="W37" s="19">
        <f t="shared" si="0"/>
        <v>67.099999999999994</v>
      </c>
      <c r="X37" s="20">
        <f>W37*Цена_балла!$B$1</f>
        <v>13419.999999999998</v>
      </c>
    </row>
    <row r="38" spans="1:24" ht="18" customHeight="1" x14ac:dyDescent="0.3">
      <c r="A38" s="31">
        <v>30</v>
      </c>
      <c r="B38" s="35" t="s">
        <v>36</v>
      </c>
      <c r="C38" s="43"/>
      <c r="D38" s="44"/>
      <c r="E38" s="44"/>
      <c r="F38" s="44"/>
      <c r="G38" s="44">
        <v>2</v>
      </c>
      <c r="H38" s="44"/>
      <c r="I38" s="4"/>
      <c r="J38" s="4"/>
      <c r="K38" s="4"/>
      <c r="L38" s="4"/>
      <c r="M38" s="4">
        <v>17.3</v>
      </c>
      <c r="N38" s="4"/>
      <c r="O38" s="41"/>
      <c r="P38" s="4">
        <v>15</v>
      </c>
      <c r="Q38" s="4"/>
      <c r="R38" s="4"/>
      <c r="S38" s="4"/>
      <c r="T38" s="4">
        <v>15</v>
      </c>
      <c r="U38" s="4"/>
      <c r="V38" s="9"/>
      <c r="W38" s="19">
        <f t="shared" si="0"/>
        <v>49.3</v>
      </c>
      <c r="X38" s="20">
        <f>W38*Цена_балла!$B$1</f>
        <v>9860</v>
      </c>
    </row>
    <row r="39" spans="1:24" ht="18" customHeight="1" x14ac:dyDescent="0.3">
      <c r="A39" s="31">
        <v>31</v>
      </c>
      <c r="B39" s="35" t="s">
        <v>37</v>
      </c>
      <c r="C39" s="43">
        <v>6.6</v>
      </c>
      <c r="D39" s="44">
        <v>2</v>
      </c>
      <c r="E39" s="44">
        <v>3</v>
      </c>
      <c r="F39" s="44"/>
      <c r="G39" s="44">
        <v>6</v>
      </c>
      <c r="H39" s="44">
        <v>34.4</v>
      </c>
      <c r="I39" s="4">
        <v>4.5999999999999996</v>
      </c>
      <c r="J39" s="4"/>
      <c r="K39" s="4"/>
      <c r="L39" s="4"/>
      <c r="M39" s="4">
        <v>11</v>
      </c>
      <c r="N39" s="4">
        <v>12.6</v>
      </c>
      <c r="O39" s="41"/>
      <c r="P39" s="4">
        <v>22</v>
      </c>
      <c r="Q39" s="4"/>
      <c r="R39" s="4"/>
      <c r="S39" s="4"/>
      <c r="T39" s="4"/>
      <c r="U39" s="4"/>
      <c r="V39" s="9">
        <v>5</v>
      </c>
      <c r="W39" s="19">
        <f t="shared" si="0"/>
        <v>107.19999999999999</v>
      </c>
      <c r="X39" s="20">
        <f>W39*Цена_балла!$B$1</f>
        <v>21439.999999999996</v>
      </c>
    </row>
    <row r="40" spans="1:24" ht="18" customHeight="1" x14ac:dyDescent="0.3">
      <c r="A40" s="31">
        <v>32</v>
      </c>
      <c r="B40" s="35" t="s">
        <v>38</v>
      </c>
      <c r="C40" s="43"/>
      <c r="D40" s="44"/>
      <c r="E40" s="44">
        <v>9</v>
      </c>
      <c r="F40" s="44"/>
      <c r="G40" s="44">
        <v>2</v>
      </c>
      <c r="H40" s="44"/>
      <c r="I40" s="4"/>
      <c r="J40" s="4"/>
      <c r="K40" s="4"/>
      <c r="L40" s="4"/>
      <c r="M40" s="4"/>
      <c r="N40" s="4"/>
      <c r="O40" s="41"/>
      <c r="P40" s="4"/>
      <c r="Q40" s="4"/>
      <c r="R40" s="4"/>
      <c r="S40" s="4"/>
      <c r="T40" s="4">
        <v>15</v>
      </c>
      <c r="U40" s="4"/>
      <c r="V40" s="9"/>
      <c r="W40" s="19">
        <f t="shared" si="0"/>
        <v>26</v>
      </c>
      <c r="X40" s="20">
        <f>W40*Цена_балла!$B$1</f>
        <v>5200</v>
      </c>
    </row>
    <row r="41" spans="1:24" ht="18" customHeight="1" x14ac:dyDescent="0.3">
      <c r="A41" s="31">
        <v>33</v>
      </c>
      <c r="B41" s="35" t="s">
        <v>39</v>
      </c>
      <c r="C41" s="43"/>
      <c r="D41" s="44"/>
      <c r="E41" s="44"/>
      <c r="F41" s="44"/>
      <c r="G41" s="44">
        <v>2</v>
      </c>
      <c r="H41" s="44"/>
      <c r="I41" s="4"/>
      <c r="J41" s="4"/>
      <c r="K41" s="4"/>
      <c r="L41" s="4"/>
      <c r="M41" s="4"/>
      <c r="N41" s="4"/>
      <c r="O41" s="41"/>
      <c r="P41" s="4"/>
      <c r="Q41" s="4"/>
      <c r="R41" s="4"/>
      <c r="S41" s="4"/>
      <c r="T41" s="4"/>
      <c r="U41" s="4"/>
      <c r="V41" s="9"/>
      <c r="W41" s="19">
        <f t="shared" si="0"/>
        <v>2</v>
      </c>
      <c r="X41" s="20">
        <f>W41*Цена_балла!$B$1</f>
        <v>400</v>
      </c>
    </row>
    <row r="42" spans="1:24" ht="18" customHeight="1" x14ac:dyDescent="0.3">
      <c r="A42" s="31">
        <v>34</v>
      </c>
      <c r="B42" s="35" t="s">
        <v>40</v>
      </c>
      <c r="C42" s="43"/>
      <c r="D42" s="44"/>
      <c r="E42" s="44">
        <v>3</v>
      </c>
      <c r="F42" s="44"/>
      <c r="G42" s="44">
        <v>2</v>
      </c>
      <c r="H42" s="44"/>
      <c r="I42" s="4"/>
      <c r="J42" s="4"/>
      <c r="K42" s="4"/>
      <c r="L42" s="4"/>
      <c r="M42" s="4"/>
      <c r="N42" s="4"/>
      <c r="O42" s="41"/>
      <c r="P42" s="4">
        <v>8</v>
      </c>
      <c r="Q42" s="4"/>
      <c r="R42" s="4">
        <v>15</v>
      </c>
      <c r="S42" s="4"/>
      <c r="T42" s="4"/>
      <c r="U42" s="4">
        <v>11</v>
      </c>
      <c r="V42" s="9"/>
      <c r="W42" s="19">
        <f t="shared" si="0"/>
        <v>39</v>
      </c>
      <c r="X42" s="20">
        <f>W42*Цена_балла!$B$1</f>
        <v>7800</v>
      </c>
    </row>
    <row r="43" spans="1:24" ht="18" customHeight="1" x14ac:dyDescent="0.3">
      <c r="A43" s="31">
        <v>35</v>
      </c>
      <c r="B43" s="35" t="s">
        <v>41</v>
      </c>
      <c r="C43" s="43">
        <v>3.5</v>
      </c>
      <c r="D43" s="44"/>
      <c r="E43" s="44">
        <v>3</v>
      </c>
      <c r="F43" s="44"/>
      <c r="G43" s="44">
        <v>2</v>
      </c>
      <c r="H43" s="44"/>
      <c r="I43" s="4"/>
      <c r="J43" s="4"/>
      <c r="K43" s="4">
        <v>5</v>
      </c>
      <c r="L43" s="4">
        <v>2</v>
      </c>
      <c r="M43" s="4"/>
      <c r="N43" s="4"/>
      <c r="O43" s="41"/>
      <c r="P43" s="4"/>
      <c r="Q43" s="4">
        <v>10</v>
      </c>
      <c r="R43" s="4">
        <v>15</v>
      </c>
      <c r="S43" s="4"/>
      <c r="T43" s="4"/>
      <c r="U43" s="4"/>
      <c r="V43" s="9"/>
      <c r="W43" s="19">
        <f t="shared" si="0"/>
        <v>40.5</v>
      </c>
      <c r="X43" s="20">
        <f>W43*Цена_балла!$B$1</f>
        <v>8100</v>
      </c>
    </row>
    <row r="44" spans="1:24" ht="18" customHeight="1" x14ac:dyDescent="0.3">
      <c r="A44" s="31">
        <v>36</v>
      </c>
      <c r="B44" s="35" t="s">
        <v>53</v>
      </c>
      <c r="C44" s="43"/>
      <c r="D44" s="44"/>
      <c r="E44" s="44">
        <v>3</v>
      </c>
      <c r="F44" s="44"/>
      <c r="G44" s="44">
        <v>2</v>
      </c>
      <c r="H44" s="44">
        <v>9.1</v>
      </c>
      <c r="I44" s="4"/>
      <c r="J44" s="4"/>
      <c r="K44" s="4"/>
      <c r="L44" s="4"/>
      <c r="M44" s="4">
        <v>3</v>
      </c>
      <c r="N44" s="4"/>
      <c r="O44" s="41"/>
      <c r="P44" s="4">
        <v>12</v>
      </c>
      <c r="Q44" s="4"/>
      <c r="R44" s="4"/>
      <c r="S44" s="4"/>
      <c r="T44" s="4"/>
      <c r="U44" s="4">
        <v>5</v>
      </c>
      <c r="V44" s="9"/>
      <c r="W44" s="19">
        <f t="shared" si="0"/>
        <v>34.1</v>
      </c>
      <c r="X44" s="26">
        <f>W44*Цена_балла!$B$1</f>
        <v>6820</v>
      </c>
    </row>
    <row r="45" spans="1:24" ht="18" customHeight="1" x14ac:dyDescent="0.3">
      <c r="A45" s="31">
        <v>37</v>
      </c>
      <c r="B45" s="40" t="s">
        <v>43</v>
      </c>
      <c r="C45" s="43">
        <v>2.8</v>
      </c>
      <c r="D45" s="44">
        <v>1</v>
      </c>
      <c r="E45" s="44">
        <v>3</v>
      </c>
      <c r="F45" s="44"/>
      <c r="G45" s="44">
        <v>2</v>
      </c>
      <c r="H45" s="44"/>
      <c r="I45" s="4">
        <v>3.6</v>
      </c>
      <c r="J45" s="4"/>
      <c r="K45" s="4"/>
      <c r="L45" s="4"/>
      <c r="M45" s="4"/>
      <c r="N45" s="4"/>
      <c r="O45" s="41"/>
      <c r="P45" s="4">
        <v>20</v>
      </c>
      <c r="Q45" s="4"/>
      <c r="R45" s="4"/>
      <c r="S45" s="4"/>
      <c r="T45" s="4"/>
      <c r="U45" s="4"/>
      <c r="V45" s="9"/>
      <c r="W45" s="19">
        <f t="shared" si="0"/>
        <v>32.4</v>
      </c>
      <c r="X45" s="20">
        <f>W45*Цена_балла!$B$1</f>
        <v>6480</v>
      </c>
    </row>
    <row r="46" spans="1:24" ht="18" customHeight="1" x14ac:dyDescent="0.3">
      <c r="A46" s="31">
        <v>38</v>
      </c>
      <c r="B46" s="35" t="s">
        <v>44</v>
      </c>
      <c r="C46" s="43"/>
      <c r="D46" s="44"/>
      <c r="E46" s="44"/>
      <c r="F46" s="44"/>
      <c r="G46" s="44">
        <v>6</v>
      </c>
      <c r="H46" s="44">
        <v>50</v>
      </c>
      <c r="I46" s="4"/>
      <c r="J46" s="4"/>
      <c r="K46" s="4"/>
      <c r="L46" s="4"/>
      <c r="M46" s="4"/>
      <c r="N46" s="4"/>
      <c r="O46" s="41"/>
      <c r="P46" s="4"/>
      <c r="Q46" s="4"/>
      <c r="R46" s="4"/>
      <c r="S46" s="4"/>
      <c r="T46" s="4"/>
      <c r="U46" s="4"/>
      <c r="V46" s="9"/>
      <c r="W46" s="19">
        <f t="shared" si="0"/>
        <v>56</v>
      </c>
      <c r="X46" s="20">
        <f>W46*Цена_балла!$B$1</f>
        <v>11200</v>
      </c>
    </row>
    <row r="47" spans="1:24" ht="18" customHeight="1" x14ac:dyDescent="0.3">
      <c r="A47" s="31">
        <v>39</v>
      </c>
      <c r="B47" s="35" t="s">
        <v>47</v>
      </c>
      <c r="C47" s="43"/>
      <c r="D47" s="44">
        <v>1</v>
      </c>
      <c r="E47" s="44"/>
      <c r="F47" s="44"/>
      <c r="G47" s="44"/>
      <c r="H47" s="44"/>
      <c r="I47" s="4"/>
      <c r="J47" s="4"/>
      <c r="K47" s="4"/>
      <c r="L47" s="4"/>
      <c r="M47" s="4"/>
      <c r="N47" s="4"/>
      <c r="O47" s="41"/>
      <c r="P47" s="4"/>
      <c r="Q47" s="4"/>
      <c r="R47" s="4"/>
      <c r="S47" s="4"/>
      <c r="T47" s="4"/>
      <c r="U47" s="4"/>
      <c r="V47" s="9"/>
      <c r="W47" s="19">
        <f t="shared" si="0"/>
        <v>1</v>
      </c>
      <c r="X47" s="20">
        <f>W47*Цена_балла!$B$1</f>
        <v>200</v>
      </c>
    </row>
    <row r="48" spans="1:24" ht="18" customHeight="1" x14ac:dyDescent="0.3">
      <c r="A48" s="31">
        <v>40</v>
      </c>
      <c r="B48" s="35" t="s">
        <v>48</v>
      </c>
      <c r="C48" s="43"/>
      <c r="D48" s="44"/>
      <c r="E48" s="44"/>
      <c r="F48" s="44"/>
      <c r="G48" s="44"/>
      <c r="H48" s="44">
        <v>25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>
        <v>6</v>
      </c>
      <c r="T48" s="4"/>
      <c r="U48" s="4"/>
      <c r="V48" s="9"/>
      <c r="W48" s="19">
        <f t="shared" si="0"/>
        <v>31</v>
      </c>
      <c r="X48" s="20">
        <f>W48*Цена_балла!$B$1</f>
        <v>6200</v>
      </c>
    </row>
    <row r="49" spans="1:24" ht="18" customHeight="1" x14ac:dyDescent="0.3">
      <c r="A49" s="31">
        <v>41</v>
      </c>
      <c r="B49" s="35" t="s">
        <v>45</v>
      </c>
      <c r="C49" s="7"/>
      <c r="D49" s="4"/>
      <c r="E49" s="4">
        <v>6</v>
      </c>
      <c r="F49" s="4"/>
      <c r="G49" s="4"/>
      <c r="H49" s="4">
        <v>14.2</v>
      </c>
      <c r="I49" s="4">
        <v>4.5999999999999996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9"/>
      <c r="W49" s="19">
        <f t="shared" ref="W49:W50" si="1">SUM(C49:V49)</f>
        <v>24.799999999999997</v>
      </c>
      <c r="X49" s="20">
        <f>W49*Цена_балла!$B$1</f>
        <v>4959.9999999999991</v>
      </c>
    </row>
    <row r="50" spans="1:24" ht="18" customHeight="1" thickBot="1" x14ac:dyDescent="0.35">
      <c r="A50" s="33">
        <v>42</v>
      </c>
      <c r="B50" s="42" t="s">
        <v>46</v>
      </c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2"/>
      <c r="W50" s="21">
        <f t="shared" si="1"/>
        <v>0</v>
      </c>
      <c r="X50" s="22">
        <f>W50*Цена_балла!$B$1</f>
        <v>0</v>
      </c>
    </row>
    <row r="51" spans="1:24" ht="23.25" customHeight="1" thickBot="1" x14ac:dyDescent="0.35">
      <c r="B51" s="13" t="s">
        <v>8</v>
      </c>
      <c r="C51" s="16">
        <f>SUM(C9:C50)</f>
        <v>74.299999999999983</v>
      </c>
      <c r="D51" s="38">
        <f t="shared" ref="D51:X51" si="2">SUM(D9:D50)</f>
        <v>43</v>
      </c>
      <c r="E51" s="38">
        <f t="shared" si="2"/>
        <v>60</v>
      </c>
      <c r="F51" s="38">
        <f t="shared" si="2"/>
        <v>10</v>
      </c>
      <c r="G51" s="38">
        <f t="shared" si="2"/>
        <v>114</v>
      </c>
      <c r="H51" s="38">
        <f t="shared" si="2"/>
        <v>251.2</v>
      </c>
      <c r="I51" s="38">
        <f t="shared" si="2"/>
        <v>26.1</v>
      </c>
      <c r="J51" s="38">
        <f t="shared" si="2"/>
        <v>19.5</v>
      </c>
      <c r="K51" s="38">
        <f t="shared" si="2"/>
        <v>30</v>
      </c>
      <c r="L51" s="38">
        <f t="shared" si="2"/>
        <v>2</v>
      </c>
      <c r="M51" s="38">
        <f t="shared" si="2"/>
        <v>53.900000000000006</v>
      </c>
      <c r="N51" s="38">
        <f t="shared" si="2"/>
        <v>26.2</v>
      </c>
      <c r="O51" s="38">
        <f t="shared" si="2"/>
        <v>6</v>
      </c>
      <c r="P51" s="38">
        <f t="shared" si="2"/>
        <v>256</v>
      </c>
      <c r="Q51" s="38">
        <f t="shared" si="2"/>
        <v>21</v>
      </c>
      <c r="R51" s="38">
        <f t="shared" si="2"/>
        <v>30</v>
      </c>
      <c r="S51" s="38">
        <f t="shared" si="2"/>
        <v>13.5</v>
      </c>
      <c r="T51" s="38">
        <f t="shared" si="2"/>
        <v>77</v>
      </c>
      <c r="U51" s="38">
        <f t="shared" si="2"/>
        <v>31</v>
      </c>
      <c r="V51" s="39">
        <f t="shared" si="2"/>
        <v>5</v>
      </c>
      <c r="W51" s="36">
        <f t="shared" si="2"/>
        <v>1149.6999999999998</v>
      </c>
      <c r="X51" s="37">
        <f t="shared" si="2"/>
        <v>229940</v>
      </c>
    </row>
    <row r="54" spans="1:24" ht="28.35" customHeight="1" x14ac:dyDescent="0.3">
      <c r="B54" s="2" t="s">
        <v>13</v>
      </c>
      <c r="D54" s="45"/>
      <c r="E54" s="45"/>
      <c r="F54" s="45"/>
      <c r="H54" t="s">
        <v>59</v>
      </c>
    </row>
    <row r="55" spans="1:24" ht="28.35" customHeight="1" x14ac:dyDescent="0.3">
      <c r="B55" s="2" t="s">
        <v>14</v>
      </c>
      <c r="D55" s="45"/>
      <c r="E55" s="45"/>
      <c r="F55" s="45"/>
      <c r="H55" t="s">
        <v>15</v>
      </c>
    </row>
    <row r="56" spans="1:24" ht="28.35" customHeight="1" x14ac:dyDescent="0.3">
      <c r="B56" s="2" t="s">
        <v>51</v>
      </c>
      <c r="D56" s="45"/>
      <c r="E56" s="45"/>
      <c r="F56" s="45"/>
    </row>
  </sheetData>
  <protectedRanges>
    <protectedRange sqref="K4 N4 W3 B9:B50 C8:V50 H54 H55 H56" name="Диапазон1"/>
  </protectedRanges>
  <sortState ref="B10:B50">
    <sortCondition ref="B50"/>
  </sortState>
  <mergeCells count="10">
    <mergeCell ref="D54:F54"/>
    <mergeCell ref="D55:F55"/>
    <mergeCell ref="D56:F56"/>
    <mergeCell ref="A5:X5"/>
    <mergeCell ref="A1:X1"/>
    <mergeCell ref="A2:X2"/>
    <mergeCell ref="A4:J4"/>
    <mergeCell ref="K4:L4"/>
    <mergeCell ref="N4:O4"/>
    <mergeCell ref="W3:X4"/>
  </mergeCell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4"/>
  <sheetViews>
    <sheetView view="pageBreakPreview" zoomScale="85" zoomScaleSheetLayoutView="85" workbookViewId="0">
      <selection activeCell="F10" sqref="F10"/>
    </sheetView>
  </sheetViews>
  <sheetFormatPr defaultColWidth="6.6640625" defaultRowHeight="14.4" x14ac:dyDescent="0.3"/>
  <cols>
    <col min="1" max="1" width="4.33203125" customWidth="1"/>
    <col min="2" max="2" width="20.109375" customWidth="1"/>
    <col min="23" max="23" width="7.6640625" customWidth="1"/>
    <col min="24" max="24" width="12.6640625" customWidth="1"/>
  </cols>
  <sheetData>
    <row r="1" spans="1:24" s="1" customFormat="1" ht="105.75" customHeight="1" thickBot="1" x14ac:dyDescent="0.35">
      <c r="A1" s="15" t="s">
        <v>4</v>
      </c>
      <c r="B1" s="27" t="s">
        <v>5</v>
      </c>
      <c r="C1" s="28" t="s">
        <v>61</v>
      </c>
      <c r="D1" s="29" t="s">
        <v>60</v>
      </c>
      <c r="E1" s="29" t="s">
        <v>62</v>
      </c>
      <c r="F1" s="29" t="s">
        <v>63</v>
      </c>
      <c r="G1" s="29" t="s">
        <v>64</v>
      </c>
      <c r="H1" s="29" t="s">
        <v>65</v>
      </c>
      <c r="I1" s="29" t="s">
        <v>66</v>
      </c>
      <c r="J1" s="29" t="s">
        <v>67</v>
      </c>
      <c r="K1" s="29" t="s">
        <v>68</v>
      </c>
      <c r="L1" s="29" t="s">
        <v>69</v>
      </c>
      <c r="M1" s="29" t="s">
        <v>70</v>
      </c>
      <c r="N1" s="29" t="s">
        <v>71</v>
      </c>
      <c r="O1" s="29" t="s">
        <v>72</v>
      </c>
      <c r="P1" s="29" t="s">
        <v>73</v>
      </c>
      <c r="Q1" s="29" t="s">
        <v>74</v>
      </c>
      <c r="R1" s="29" t="s">
        <v>75</v>
      </c>
      <c r="S1" s="29" t="s">
        <v>76</v>
      </c>
      <c r="T1" s="29" t="s">
        <v>77</v>
      </c>
      <c r="U1" s="29" t="s">
        <v>78</v>
      </c>
      <c r="V1" s="30" t="s">
        <v>79</v>
      </c>
      <c r="W1" s="14" t="s">
        <v>9</v>
      </c>
      <c r="X1" s="15" t="s">
        <v>10</v>
      </c>
    </row>
    <row r="2" spans="1:24" ht="18" customHeight="1" x14ac:dyDescent="0.3">
      <c r="A2" s="32">
        <v>1</v>
      </c>
      <c r="B2" s="34" t="s">
        <v>16</v>
      </c>
      <c r="C2" s="6">
        <v>18.899999999999999</v>
      </c>
      <c r="D2" s="5"/>
      <c r="E2" s="5"/>
      <c r="F2" s="5">
        <v>5</v>
      </c>
      <c r="G2" s="5">
        <v>6</v>
      </c>
      <c r="H2" s="5"/>
      <c r="I2" s="5"/>
      <c r="J2" s="5"/>
      <c r="K2" s="5"/>
      <c r="L2" s="5"/>
      <c r="M2" s="5"/>
      <c r="N2" s="5"/>
      <c r="O2" s="5"/>
      <c r="P2" s="5">
        <v>12</v>
      </c>
      <c r="Q2" s="5"/>
      <c r="R2" s="5"/>
      <c r="S2" s="5"/>
      <c r="T2" s="5"/>
      <c r="U2" s="5"/>
      <c r="V2" s="8"/>
      <c r="W2" s="17">
        <f t="shared" ref="W2" si="0">SUM(C2:V2)</f>
        <v>41.9</v>
      </c>
      <c r="X2" s="18">
        <f>W2*Цена_балла!$B$1</f>
        <v>8380</v>
      </c>
    </row>
    <row r="3" spans="1:24" ht="15" thickBot="1" x14ac:dyDescent="0.35"/>
    <row r="4" spans="1:24" ht="93.6" thickBot="1" x14ac:dyDescent="0.35">
      <c r="A4" s="15" t="s">
        <v>4</v>
      </c>
      <c r="B4" s="27" t="s">
        <v>5</v>
      </c>
      <c r="C4" s="28" t="s">
        <v>61</v>
      </c>
      <c r="D4" s="29" t="s">
        <v>60</v>
      </c>
      <c r="E4" s="29" t="s">
        <v>62</v>
      </c>
      <c r="F4" s="29" t="s">
        <v>63</v>
      </c>
      <c r="G4" s="29" t="s">
        <v>64</v>
      </c>
      <c r="H4" s="29" t="s">
        <v>65</v>
      </c>
      <c r="I4" s="29" t="s">
        <v>66</v>
      </c>
      <c r="J4" s="29" t="s">
        <v>67</v>
      </c>
      <c r="K4" s="29" t="s">
        <v>68</v>
      </c>
      <c r="L4" s="29" t="s">
        <v>69</v>
      </c>
      <c r="M4" s="29" t="s">
        <v>70</v>
      </c>
      <c r="N4" s="29" t="s">
        <v>71</v>
      </c>
      <c r="O4" s="29" t="s">
        <v>72</v>
      </c>
      <c r="P4" s="29" t="s">
        <v>73</v>
      </c>
      <c r="Q4" s="29" t="s">
        <v>74</v>
      </c>
      <c r="R4" s="29" t="s">
        <v>75</v>
      </c>
      <c r="S4" s="29" t="s">
        <v>76</v>
      </c>
      <c r="T4" s="29" t="s">
        <v>77</v>
      </c>
      <c r="U4" s="29" t="s">
        <v>78</v>
      </c>
      <c r="V4" s="30" t="s">
        <v>79</v>
      </c>
      <c r="W4" s="14" t="s">
        <v>9</v>
      </c>
      <c r="X4" s="15" t="s">
        <v>10</v>
      </c>
    </row>
    <row r="5" spans="1:24" x14ac:dyDescent="0.3">
      <c r="A5" s="31">
        <v>2</v>
      </c>
      <c r="B5" s="35" t="s">
        <v>17</v>
      </c>
      <c r="C5" s="7"/>
      <c r="D5" s="4"/>
      <c r="E5" s="4">
        <v>3</v>
      </c>
      <c r="F5" s="4"/>
      <c r="G5" s="4"/>
      <c r="H5" s="4"/>
      <c r="I5" s="4"/>
      <c r="J5" s="4"/>
      <c r="K5" s="4"/>
      <c r="L5" s="4"/>
      <c r="M5" s="4"/>
      <c r="N5" s="4"/>
      <c r="O5" s="41"/>
      <c r="P5" s="4"/>
      <c r="Q5" s="4">
        <v>7</v>
      </c>
      <c r="R5" s="4"/>
      <c r="S5" s="4"/>
      <c r="T5" s="4"/>
      <c r="U5" s="4"/>
      <c r="V5" s="9"/>
      <c r="W5" s="19">
        <f t="shared" ref="W5" si="1">SUM(C5:V5)</f>
        <v>10</v>
      </c>
      <c r="X5" s="20">
        <f>W5*Цена_балла!$B$1</f>
        <v>2000</v>
      </c>
    </row>
    <row r="6" spans="1:24" ht="15" thickBot="1" x14ac:dyDescent="0.35"/>
    <row r="7" spans="1:24" ht="93.6" thickBot="1" x14ac:dyDescent="0.35">
      <c r="A7" s="15" t="s">
        <v>4</v>
      </c>
      <c r="B7" s="27" t="s">
        <v>5</v>
      </c>
      <c r="C7" s="28" t="s">
        <v>61</v>
      </c>
      <c r="D7" s="29" t="s">
        <v>60</v>
      </c>
      <c r="E7" s="29" t="s">
        <v>62</v>
      </c>
      <c r="F7" s="29" t="s">
        <v>63</v>
      </c>
      <c r="G7" s="29" t="s">
        <v>64</v>
      </c>
      <c r="H7" s="29" t="s">
        <v>65</v>
      </c>
      <c r="I7" s="29" t="s">
        <v>66</v>
      </c>
      <c r="J7" s="29" t="s">
        <v>67</v>
      </c>
      <c r="K7" s="29" t="s">
        <v>68</v>
      </c>
      <c r="L7" s="29" t="s">
        <v>69</v>
      </c>
      <c r="M7" s="29" t="s">
        <v>70</v>
      </c>
      <c r="N7" s="29" t="s">
        <v>71</v>
      </c>
      <c r="O7" s="29" t="s">
        <v>72</v>
      </c>
      <c r="P7" s="29" t="s">
        <v>73</v>
      </c>
      <c r="Q7" s="29" t="s">
        <v>74</v>
      </c>
      <c r="R7" s="29" t="s">
        <v>75</v>
      </c>
      <c r="S7" s="29" t="s">
        <v>76</v>
      </c>
      <c r="T7" s="29" t="s">
        <v>77</v>
      </c>
      <c r="U7" s="29" t="s">
        <v>78</v>
      </c>
      <c r="V7" s="30" t="s">
        <v>79</v>
      </c>
      <c r="W7" s="14" t="s">
        <v>9</v>
      </c>
      <c r="X7" s="15" t="s">
        <v>10</v>
      </c>
    </row>
    <row r="8" spans="1:24" x14ac:dyDescent="0.3">
      <c r="A8" s="31">
        <v>3</v>
      </c>
      <c r="B8" s="35" t="s">
        <v>18</v>
      </c>
      <c r="C8" s="7">
        <v>10.5</v>
      </c>
      <c r="D8" s="4"/>
      <c r="E8" s="4"/>
      <c r="F8" s="4"/>
      <c r="G8" s="4">
        <v>2</v>
      </c>
      <c r="H8" s="4"/>
      <c r="I8" s="4"/>
      <c r="J8" s="4"/>
      <c r="K8" s="4"/>
      <c r="L8" s="4"/>
      <c r="M8" s="4"/>
      <c r="N8" s="4"/>
      <c r="O8" s="41"/>
      <c r="P8" s="4">
        <v>20</v>
      </c>
      <c r="Q8" s="4"/>
      <c r="R8" s="4"/>
      <c r="S8" s="4"/>
      <c r="T8" s="4"/>
      <c r="U8" s="4"/>
      <c r="V8" s="9"/>
      <c r="W8" s="19">
        <f t="shared" ref="W8" si="2">SUM(C8:V8)</f>
        <v>32.5</v>
      </c>
      <c r="X8" s="20">
        <f>W8*Цена_балла!$B$1</f>
        <v>6500</v>
      </c>
    </row>
    <row r="9" spans="1:24" ht="15" thickBot="1" x14ac:dyDescent="0.35"/>
    <row r="10" spans="1:24" ht="93.6" thickBot="1" x14ac:dyDescent="0.35">
      <c r="A10" s="15" t="s">
        <v>4</v>
      </c>
      <c r="B10" s="27" t="s">
        <v>5</v>
      </c>
      <c r="C10" s="28" t="s">
        <v>61</v>
      </c>
      <c r="D10" s="29" t="s">
        <v>60</v>
      </c>
      <c r="E10" s="29" t="s">
        <v>62</v>
      </c>
      <c r="F10" s="29" t="s">
        <v>63</v>
      </c>
      <c r="G10" s="29" t="s">
        <v>64</v>
      </c>
      <c r="H10" s="29" t="s">
        <v>65</v>
      </c>
      <c r="I10" s="29" t="s">
        <v>66</v>
      </c>
      <c r="J10" s="29" t="s">
        <v>67</v>
      </c>
      <c r="K10" s="29" t="s">
        <v>68</v>
      </c>
      <c r="L10" s="29" t="s">
        <v>69</v>
      </c>
      <c r="M10" s="29" t="s">
        <v>70</v>
      </c>
      <c r="N10" s="29" t="s">
        <v>71</v>
      </c>
      <c r="O10" s="29" t="s">
        <v>72</v>
      </c>
      <c r="P10" s="29" t="s">
        <v>73</v>
      </c>
      <c r="Q10" s="29" t="s">
        <v>74</v>
      </c>
      <c r="R10" s="29" t="s">
        <v>75</v>
      </c>
      <c r="S10" s="29" t="s">
        <v>76</v>
      </c>
      <c r="T10" s="29" t="s">
        <v>77</v>
      </c>
      <c r="U10" s="29" t="s">
        <v>78</v>
      </c>
      <c r="V10" s="30" t="s">
        <v>79</v>
      </c>
      <c r="W10" s="14" t="s">
        <v>9</v>
      </c>
      <c r="X10" s="15" t="s">
        <v>10</v>
      </c>
    </row>
    <row r="11" spans="1:24" x14ac:dyDescent="0.3">
      <c r="A11" s="31">
        <v>4</v>
      </c>
      <c r="B11" s="35" t="s">
        <v>19</v>
      </c>
      <c r="C11" s="7"/>
      <c r="D11" s="4"/>
      <c r="E11" s="4"/>
      <c r="F11" s="4"/>
      <c r="G11" s="4">
        <v>5</v>
      </c>
      <c r="H11" s="4">
        <v>11.2</v>
      </c>
      <c r="I11" s="4">
        <v>4.0999999999999996</v>
      </c>
      <c r="J11" s="4"/>
      <c r="K11" s="4">
        <v>5</v>
      </c>
      <c r="L11" s="4"/>
      <c r="M11" s="4"/>
      <c r="N11" s="4"/>
      <c r="O11" s="41"/>
      <c r="P11" s="4"/>
      <c r="Q11" s="4"/>
      <c r="R11" s="4"/>
      <c r="S11" s="4"/>
      <c r="T11" s="4">
        <v>2</v>
      </c>
      <c r="U11" s="4"/>
      <c r="V11" s="9"/>
      <c r="W11" s="19">
        <f t="shared" ref="W11" si="3">SUM(C11:V11)</f>
        <v>27.299999999999997</v>
      </c>
      <c r="X11" s="20">
        <f>W11*Цена_балла!$B$1</f>
        <v>5459.9999999999991</v>
      </c>
    </row>
    <row r="12" spans="1:24" ht="15" thickBot="1" x14ac:dyDescent="0.35"/>
    <row r="13" spans="1:24" ht="93.6" thickBot="1" x14ac:dyDescent="0.35">
      <c r="A13" s="15" t="s">
        <v>4</v>
      </c>
      <c r="B13" s="27" t="s">
        <v>5</v>
      </c>
      <c r="C13" s="28" t="s">
        <v>61</v>
      </c>
      <c r="D13" s="29" t="s">
        <v>60</v>
      </c>
      <c r="E13" s="29" t="s">
        <v>62</v>
      </c>
      <c r="F13" s="29" t="s">
        <v>63</v>
      </c>
      <c r="G13" s="29" t="s">
        <v>64</v>
      </c>
      <c r="H13" s="29" t="s">
        <v>65</v>
      </c>
      <c r="I13" s="29" t="s">
        <v>66</v>
      </c>
      <c r="J13" s="29" t="s">
        <v>67</v>
      </c>
      <c r="K13" s="29" t="s">
        <v>68</v>
      </c>
      <c r="L13" s="29" t="s">
        <v>69</v>
      </c>
      <c r="M13" s="29" t="s">
        <v>70</v>
      </c>
      <c r="N13" s="29" t="s">
        <v>71</v>
      </c>
      <c r="O13" s="29" t="s">
        <v>72</v>
      </c>
      <c r="P13" s="29" t="s">
        <v>73</v>
      </c>
      <c r="Q13" s="29" t="s">
        <v>74</v>
      </c>
      <c r="R13" s="29" t="s">
        <v>75</v>
      </c>
      <c r="S13" s="29" t="s">
        <v>76</v>
      </c>
      <c r="T13" s="29" t="s">
        <v>77</v>
      </c>
      <c r="U13" s="29" t="s">
        <v>78</v>
      </c>
      <c r="V13" s="30" t="s">
        <v>79</v>
      </c>
      <c r="W13" s="14" t="s">
        <v>9</v>
      </c>
      <c r="X13" s="15" t="s">
        <v>10</v>
      </c>
    </row>
    <row r="14" spans="1:24" x14ac:dyDescent="0.3">
      <c r="A14" s="31">
        <v>5</v>
      </c>
      <c r="B14" s="35" t="s">
        <v>20</v>
      </c>
      <c r="C14" s="7"/>
      <c r="D14" s="4">
        <v>9</v>
      </c>
      <c r="E14" s="4">
        <v>6</v>
      </c>
      <c r="F14" s="4"/>
      <c r="G14" s="4">
        <v>2</v>
      </c>
      <c r="H14" s="4"/>
      <c r="I14" s="4"/>
      <c r="J14" s="4"/>
      <c r="K14" s="4"/>
      <c r="L14" s="4"/>
      <c r="M14" s="4"/>
      <c r="N14" s="4">
        <v>4.5</v>
      </c>
      <c r="O14" s="41"/>
      <c r="P14" s="4">
        <v>28</v>
      </c>
      <c r="Q14" s="4"/>
      <c r="R14" s="4"/>
      <c r="S14" s="4"/>
      <c r="T14" s="4">
        <v>4</v>
      </c>
      <c r="U14" s="4"/>
      <c r="V14" s="9"/>
      <c r="W14" s="19">
        <f t="shared" ref="W14" si="4">SUM(C14:V14)</f>
        <v>53.5</v>
      </c>
      <c r="X14" s="20">
        <f>W14*Цена_балла!$B$1</f>
        <v>10700</v>
      </c>
    </row>
  </sheetData>
  <protectedRanges>
    <protectedRange sqref="B2 C1:V2 C4:V4 C7:V7 C10:V10 C13:V13" name="Диапазон1"/>
    <protectedRange sqref="B5:V5" name="Диапазон1_1"/>
    <protectedRange sqref="B8:V8" name="Диапазон1_2"/>
    <protectedRange sqref="B11:V11" name="Диапазон1_3"/>
    <protectedRange sqref="B14:V14" name="Диапазон1_4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"/>
  <sheetViews>
    <sheetView view="pageBreakPreview" zoomScale="85" zoomScaleSheetLayoutView="85" workbookViewId="0">
      <selection activeCell="A4" sqref="A4"/>
    </sheetView>
  </sheetViews>
  <sheetFormatPr defaultColWidth="6.6640625" defaultRowHeight="14.4" x14ac:dyDescent="0.3"/>
  <cols>
    <col min="1" max="1" width="4.33203125" customWidth="1"/>
    <col min="2" max="2" width="20.109375" customWidth="1"/>
    <col min="8" max="8" width="7.6640625" customWidth="1"/>
    <col min="9" max="9" width="12.6640625" customWidth="1"/>
  </cols>
  <sheetData>
    <row r="1" spans="1:9" s="1" customFormat="1" ht="105.75" customHeight="1" thickBot="1" x14ac:dyDescent="0.35">
      <c r="A1" s="15" t="s">
        <v>4</v>
      </c>
      <c r="B1" s="27" t="s">
        <v>5</v>
      </c>
      <c r="C1" s="28" t="s">
        <v>61</v>
      </c>
      <c r="D1" s="29" t="s">
        <v>62</v>
      </c>
      <c r="E1" s="29" t="s">
        <v>64</v>
      </c>
      <c r="F1" s="29" t="s">
        <v>66</v>
      </c>
      <c r="G1" s="29" t="s">
        <v>73</v>
      </c>
      <c r="H1" s="14" t="s">
        <v>9</v>
      </c>
      <c r="I1" s="15" t="s">
        <v>10</v>
      </c>
    </row>
    <row r="2" spans="1:9" ht="18" customHeight="1" x14ac:dyDescent="0.3">
      <c r="A2" s="31">
        <v>13</v>
      </c>
      <c r="B2" s="35" t="s">
        <v>52</v>
      </c>
      <c r="C2" s="7">
        <v>0.7</v>
      </c>
      <c r="D2" s="4">
        <v>6</v>
      </c>
      <c r="E2" s="4">
        <v>6</v>
      </c>
      <c r="F2" s="4">
        <v>4.5999999999999996</v>
      </c>
      <c r="G2" s="4">
        <v>20</v>
      </c>
      <c r="H2" s="19">
        <f>SUM(C2:G2)</f>
        <v>37.299999999999997</v>
      </c>
      <c r="I2" s="20">
        <f>H2*Цена_балла!$B$1</f>
        <v>7459.9999999999991</v>
      </c>
    </row>
  </sheetData>
  <protectedRanges>
    <protectedRange sqref="B2 C1:G2" name="Диапазон1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defaultRowHeight="14.4" x14ac:dyDescent="0.3"/>
  <cols>
    <col min="1" max="1" width="23.5546875" customWidth="1"/>
    <col min="2" max="2" width="28.5546875" customWidth="1"/>
  </cols>
  <sheetData>
    <row r="1" spans="1:3" s="24" customFormat="1" ht="25.8" x14ac:dyDescent="0.5">
      <c r="A1" s="23" t="s">
        <v>11</v>
      </c>
      <c r="B1" s="25">
        <v>200</v>
      </c>
      <c r="C1" s="2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Протокол</vt:lpstr>
      <vt:lpstr>Квитки_1</vt:lpstr>
      <vt:lpstr>Квитки_2</vt:lpstr>
      <vt:lpstr>Цена_балла</vt:lpstr>
      <vt:lpstr>Квитки_1!Заголовки_для_печати</vt:lpstr>
      <vt:lpstr>Квитки_2!Заголовки_для_печати</vt:lpstr>
      <vt:lpstr>Протокол!Заголовки_для_печати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Рустам Бегалиев</cp:lastModifiedBy>
  <cp:lastPrinted>2016-01-15T15:24:44Z</cp:lastPrinted>
  <dcterms:created xsi:type="dcterms:W3CDTF">2014-12-04T09:17:35Z</dcterms:created>
  <dcterms:modified xsi:type="dcterms:W3CDTF">2016-01-15T15:26:19Z</dcterms:modified>
</cp:coreProperties>
</file>