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основные " sheetId="1" r:id="rId1"/>
    <sheet name="Лист1" sheetId="13" r:id="rId2"/>
  </sheets>
  <definedNames>
    <definedName name="_xlnm._FilterDatabase" localSheetId="0" hidden="1">'основные '!$A$6:$K$15</definedName>
    <definedName name="_xlnm.Print_Area" localSheetId="0">'основные '!$A$1:$L$31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J26" i="1"/>
  <c r="J25" i="1"/>
  <c r="J23" i="1"/>
  <c r="J24" i="1"/>
  <c r="J27" i="1"/>
  <c r="C5" i="1"/>
  <c r="E21" i="1"/>
  <c r="E22" i="1"/>
</calcChain>
</file>

<file path=xl/sharedStrings.xml><?xml version="1.0" encoding="utf-8"?>
<sst xmlns="http://schemas.openxmlformats.org/spreadsheetml/2006/main" count="119" uniqueCount="90">
  <si>
    <t>Уволена 30.09.13</t>
  </si>
  <si>
    <t>Список работников БОУ Чувашской Республики СПО "ЧЭМК" Минобразования Чувашии</t>
  </si>
  <si>
    <t>Дата прох. флюорограф.</t>
  </si>
  <si>
    <t>декрет с 13.03.13</t>
  </si>
  <si>
    <t>Кол-во работников 2 корп.</t>
  </si>
  <si>
    <t>Кол-во работников 3 корп.</t>
  </si>
  <si>
    <t>Кол-во работников 1 корп.</t>
  </si>
  <si>
    <t>Всего работников</t>
  </si>
  <si>
    <t>Краснова Наталья Алексеевна</t>
  </si>
  <si>
    <t>Александров Олег Ювенальевич</t>
  </si>
  <si>
    <t>Автономова Наталия Владимировна</t>
  </si>
  <si>
    <t>Маркова Мария Анатольевна</t>
  </si>
  <si>
    <t>Павловская Ирина Геннадьевна</t>
  </si>
  <si>
    <t>Александрова Зоя Александровна</t>
  </si>
  <si>
    <t xml:space="preserve">Ведениский Георгий Игоревич </t>
  </si>
  <si>
    <t>зам.директора по ВР</t>
  </si>
  <si>
    <t>Илларионова Надежда Ильинична</t>
  </si>
  <si>
    <t>Петрова Валентина Николаевна</t>
  </si>
  <si>
    <t>Аттестация</t>
  </si>
  <si>
    <t>-</t>
  </si>
  <si>
    <t>Александров Вениамин Христофорович</t>
  </si>
  <si>
    <t>инженер</t>
  </si>
  <si>
    <t>Шувалова Наталья Витальевна</t>
  </si>
  <si>
    <t>№ п/п</t>
  </si>
  <si>
    <t>ФИО</t>
  </si>
  <si>
    <t>Дата рождения</t>
  </si>
  <si>
    <t>Должность</t>
  </si>
  <si>
    <t>Николаева Светлана Александровна</t>
  </si>
  <si>
    <t>Архивариус</t>
  </si>
  <si>
    <t>Акилова Наталья Владимировна</t>
  </si>
  <si>
    <t>мастер произв. обучения</t>
  </si>
  <si>
    <t>Аксенова Антонина Васильевна</t>
  </si>
  <si>
    <t>преподаватель</t>
  </si>
  <si>
    <t>Герасимова Ирина Геннадьевна</t>
  </si>
  <si>
    <t>заведующий учебной частью</t>
  </si>
  <si>
    <t>воспитатель</t>
  </si>
  <si>
    <t>Дата прививки АДСМ</t>
  </si>
  <si>
    <t>Семенов Виталий Геннадьевич</t>
  </si>
  <si>
    <t>15.11.1962</t>
  </si>
  <si>
    <t>Ефимова Ольга Николаевна</t>
  </si>
  <si>
    <t>29.01.1960</t>
  </si>
  <si>
    <t>Захаров Андрей Михайлович</t>
  </si>
  <si>
    <t>07.10.1968</t>
  </si>
  <si>
    <t>12.10.1985</t>
  </si>
  <si>
    <t>Михайлова Елизавета Петровна</t>
  </si>
  <si>
    <t>25.05.1960</t>
  </si>
  <si>
    <t>которые принесли 11.09.13</t>
  </si>
  <si>
    <t>Олаева Елена Александровна</t>
  </si>
  <si>
    <t>13.02.1977</t>
  </si>
  <si>
    <t>Павлова Марина Николаевна</t>
  </si>
  <si>
    <t>09.09.1970</t>
  </si>
  <si>
    <t>Хмельникова Валентина Олеговна</t>
  </si>
  <si>
    <t>05.03.1983</t>
  </si>
  <si>
    <t>уборщик служебных помещений</t>
  </si>
  <si>
    <t>которые принесли 10.09.13</t>
  </si>
  <si>
    <t>сторож-вахтер</t>
  </si>
  <si>
    <t xml:space="preserve">                                на прохождение медосмотра </t>
  </si>
  <si>
    <t xml:space="preserve">                           428000, г. Чебоксары, пр. Ленина, дом 9</t>
  </si>
  <si>
    <t xml:space="preserve">Начальник отдела кадров </t>
  </si>
  <si>
    <t xml:space="preserve">С.В.Степанова </t>
  </si>
  <si>
    <t>Дата заключ. терапевта</t>
  </si>
  <si>
    <t>декрет</t>
  </si>
  <si>
    <t>№ корпуса</t>
  </si>
  <si>
    <t>оператор ЭВМ</t>
  </si>
  <si>
    <t>которые принесли 09.09.13</t>
  </si>
  <si>
    <t>Уфуков Петр Петрович</t>
  </si>
  <si>
    <t>Беккер Сергей Федорович</t>
  </si>
  <si>
    <t>Аврамов Владимир Феофанович</t>
  </si>
  <si>
    <t>преподаватель-организатор ОБЖ</t>
  </si>
  <si>
    <t xml:space="preserve">дворник </t>
  </si>
  <si>
    <t>Чугунов Евгений Михайлович</t>
  </si>
  <si>
    <t>Краснова Людмила Олеговна</t>
  </si>
  <si>
    <t>слесарь-сантехник</t>
  </si>
  <si>
    <t>зам. гл. бухгалтера</t>
  </si>
  <si>
    <t>зав. дневным отделением</t>
  </si>
  <si>
    <t>декрет с 16.05.13</t>
  </si>
  <si>
    <t>декрет с 05.01.13</t>
  </si>
  <si>
    <t>Текущая дата</t>
  </si>
  <si>
    <t>Структурное подразделение</t>
  </si>
  <si>
    <t>ИКЦ</t>
  </si>
  <si>
    <t>Преподаватели</t>
  </si>
  <si>
    <t>Контрольная дата</t>
  </si>
  <si>
    <t>Отдел безопасности</t>
  </si>
  <si>
    <t>Общежитие 3 корп.</t>
  </si>
  <si>
    <t xml:space="preserve">Служба энергетики </t>
  </si>
  <si>
    <t>Кол-во работников 4 корп.</t>
  </si>
  <si>
    <t>Агафонова Валентина Николаевна</t>
  </si>
  <si>
    <t>дежурный по этажам</t>
  </si>
  <si>
    <t>Авдиенко Дарья Владимировна</t>
  </si>
  <si>
    <t>Контрольная АДСМ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</si>
</sst>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8"/>
      <color indexed="10"/>
      <name val="Arial"/>
      <family val="2"/>
      <charset val="204"/>
    </font>
    <font>
      <sz val="8"/>
      <name val="Tahoma"/>
      <family val="2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138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Alignme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/>
    <xf numFmtId="14" fontId="3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2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2" xfId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/>
    <xf numFmtId="14" fontId="3" fillId="2" borderId="2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2" xfId="1" applyFont="1" applyFill="1" applyBorder="1" applyAlignment="1">
      <alignment vertical="center" wrapText="1"/>
    </xf>
    <xf numFmtId="14" fontId="3" fillId="5" borderId="2" xfId="1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/>
    <xf numFmtId="14" fontId="3" fillId="4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/>
    </xf>
    <xf numFmtId="0" fontId="3" fillId="0" borderId="0" xfId="1" applyFont="1" applyBorder="1" applyAlignment="1"/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1" applyFont="1" applyAlignme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/>
    <xf numFmtId="14" fontId="3" fillId="0" borderId="0" xfId="1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0" borderId="0" xfId="0" applyFont="1"/>
    <xf numFmtId="0" fontId="0" fillId="5" borderId="0" xfId="0" applyFill="1" applyBorder="1"/>
    <xf numFmtId="14" fontId="0" fillId="0" borderId="0" xfId="0" applyNumberFormat="1" applyFill="1" applyBorder="1" applyAlignment="1">
      <alignment horizontal="center" vertical="center"/>
    </xf>
    <xf numFmtId="0" fontId="2" fillId="2" borderId="0" xfId="1" applyFill="1" applyAlignment="1"/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/>
    </xf>
    <xf numFmtId="14" fontId="1" fillId="2" borderId="2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0" xfId="1" applyFont="1" applyFill="1" applyAlignment="1"/>
    <xf numFmtId="0" fontId="0" fillId="7" borderId="0" xfId="0" applyFill="1"/>
    <xf numFmtId="0" fontId="3" fillId="7" borderId="2" xfId="1" applyFont="1" applyFill="1" applyBorder="1" applyAlignment="1">
      <alignment horizontal="center" vertical="center"/>
    </xf>
    <xf numFmtId="0" fontId="1" fillId="7" borderId="2" xfId="1" applyFont="1" applyFill="1" applyBorder="1" applyAlignment="1">
      <alignment horizontal="left"/>
    </xf>
    <xf numFmtId="14" fontId="1" fillId="7" borderId="2" xfId="1" applyNumberFormat="1" applyFont="1" applyFill="1" applyBorder="1" applyAlignment="1">
      <alignment horizontal="center"/>
    </xf>
    <xf numFmtId="0" fontId="3" fillId="7" borderId="2" xfId="1" applyFont="1" applyFill="1" applyBorder="1" applyAlignment="1"/>
    <xf numFmtId="14" fontId="0" fillId="7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0" xfId="0" applyFill="1" applyBorder="1"/>
    <xf numFmtId="0" fontId="1" fillId="4" borderId="2" xfId="1" applyFont="1" applyFill="1" applyBorder="1" applyAlignment="1">
      <alignment horizontal="left"/>
    </xf>
    <xf numFmtId="14" fontId="1" fillId="4" borderId="2" xfId="1" applyNumberFormat="1" applyFont="1" applyFill="1" applyBorder="1" applyAlignment="1">
      <alignment horizontal="center"/>
    </xf>
    <xf numFmtId="0" fontId="3" fillId="7" borderId="1" xfId="1" applyFont="1" applyFill="1" applyBorder="1" applyAlignment="1">
      <alignment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3" fillId="7" borderId="2" xfId="1" applyFont="1" applyFill="1" applyBorder="1" applyAlignment="1">
      <alignment vertical="center" wrapText="1"/>
    </xf>
    <xf numFmtId="14" fontId="3" fillId="7" borderId="2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left"/>
    </xf>
    <xf numFmtId="14" fontId="1" fillId="6" borderId="2" xfId="1" applyNumberFormat="1" applyFont="1" applyFill="1" applyBorder="1" applyAlignment="1">
      <alignment horizontal="center"/>
    </xf>
    <xf numFmtId="0" fontId="3" fillId="6" borderId="2" xfId="1" applyFon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 vertical="center"/>
    </xf>
    <xf numFmtId="0" fontId="0" fillId="6" borderId="0" xfId="0" applyFill="1" applyBorder="1"/>
    <xf numFmtId="14" fontId="7" fillId="0" borderId="0" xfId="0" applyNumberFormat="1" applyFont="1" applyFill="1" applyBorder="1" applyAlignment="1">
      <alignment horizontal="center"/>
    </xf>
    <xf numFmtId="14" fontId="9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1" fillId="0" borderId="2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 vertical="center" wrapText="1"/>
    </xf>
    <xf numFmtId="14" fontId="3" fillId="3" borderId="2" xfId="1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NumberForma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center" vertical="top"/>
    </xf>
    <xf numFmtId="0" fontId="1" fillId="8" borderId="2" xfId="1" applyFont="1" applyFill="1" applyBorder="1" applyAlignment="1">
      <alignment horizontal="left" vertical="top"/>
    </xf>
    <xf numFmtId="14" fontId="1" fillId="0" borderId="2" xfId="1" applyNumberFormat="1" applyFont="1" applyBorder="1" applyAlignment="1">
      <alignment horizontal="center" vertical="top"/>
    </xf>
    <xf numFmtId="0" fontId="3" fillId="8" borderId="2" xfId="1" applyFont="1" applyFill="1" applyBorder="1" applyAlignment="1">
      <alignment vertical="top" wrapText="1"/>
    </xf>
    <xf numFmtId="14" fontId="3" fillId="0" borderId="2" xfId="1" applyNumberFormat="1" applyFont="1" applyBorder="1" applyAlignment="1">
      <alignment horizontal="center" vertical="top" wrapText="1"/>
    </xf>
    <xf numFmtId="14" fontId="3" fillId="3" borderId="2" xfId="1" applyNumberFormat="1" applyFont="1" applyFill="1" applyBorder="1" applyAlignment="1">
      <alignment horizontal="center" vertical="top" wrapText="1"/>
    </xf>
    <xf numFmtId="0" fontId="11" fillId="0" borderId="1" xfId="1" applyFont="1" applyBorder="1" applyAlignment="1">
      <alignment vertical="center"/>
    </xf>
    <xf numFmtId="0" fontId="13" fillId="0" borderId="1" xfId="0" applyFont="1" applyBorder="1" applyAlignment="1">
      <alignment horizontal="left"/>
    </xf>
    <xf numFmtId="0" fontId="0" fillId="3" borderId="1" xfId="0" applyFill="1" applyBorder="1"/>
    <xf numFmtId="14" fontId="0" fillId="0" borderId="1" xfId="0" applyNumberFormat="1" applyFont="1" applyFill="1" applyBorder="1" applyAlignment="1">
      <alignment horizontal="left" vertical="center"/>
    </xf>
    <xf numFmtId="14" fontId="0" fillId="0" borderId="2" xfId="1" applyNumberFormat="1" applyFont="1" applyBorder="1" applyAlignment="1">
      <alignment horizontal="left"/>
    </xf>
    <xf numFmtId="0" fontId="3" fillId="3" borderId="2" xfId="1" applyFont="1" applyFill="1" applyBorder="1" applyAlignment="1">
      <alignment vertical="center" wrapText="1"/>
    </xf>
    <xf numFmtId="0" fontId="7" fillId="8" borderId="2" xfId="1" applyFont="1" applyFill="1" applyBorder="1" applyAlignment="1">
      <alignment horizontal="left" vertical="top"/>
    </xf>
    <xf numFmtId="0" fontId="3" fillId="0" borderId="0" xfId="1" applyFont="1" applyBorder="1" applyAlignment="1">
      <alignment horizontal="center" vertical="top"/>
    </xf>
    <xf numFmtId="0" fontId="3" fillId="8" borderId="0" xfId="1" applyFont="1" applyFill="1" applyBorder="1" applyAlignment="1">
      <alignment vertical="top"/>
    </xf>
    <xf numFmtId="14" fontId="3" fillId="0" borderId="0" xfId="1" applyNumberFormat="1" applyFont="1" applyBorder="1" applyAlignment="1">
      <alignment horizontal="center" vertical="top"/>
    </xf>
    <xf numFmtId="14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3" fillId="8" borderId="0" xfId="1" applyFont="1" applyFill="1" applyAlignment="1"/>
    <xf numFmtId="0" fontId="4" fillId="8" borderId="0" xfId="1" applyFont="1" applyFill="1" applyAlignment="1"/>
    <xf numFmtId="0" fontId="2" fillId="8" borderId="0" xfId="1" applyFont="1" applyFill="1" applyAlignment="1">
      <alignment horizontal="right"/>
    </xf>
    <xf numFmtId="0" fontId="11" fillId="8" borderId="1" xfId="1" applyFont="1" applyFill="1" applyBorder="1" applyAlignment="1">
      <alignment horizontal="center" vertical="center"/>
    </xf>
    <xf numFmtId="0" fontId="2" fillId="8" borderId="0" xfId="1" applyFont="1" applyFill="1" applyAlignment="1"/>
    <xf numFmtId="0" fontId="0" fillId="8" borderId="0" xfId="0" applyFill="1"/>
    <xf numFmtId="14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11">
    <dxf>
      <font>
        <color rgb="FFFFC000"/>
      </font>
    </dxf>
    <dxf/>
    <dxf>
      <font>
        <color rgb="FF002060"/>
      </font>
    </dxf>
    <dxf>
      <font>
        <color rgb="FFFF0000"/>
      </font>
    </dxf>
    <dxf>
      <font>
        <color rgb="FFFFC000"/>
      </font>
    </dxf>
    <dxf/>
    <dxf>
      <font>
        <color rgb="FF002060"/>
      </font>
    </dxf>
    <dxf>
      <font>
        <color rgb="FFFF0000"/>
      </font>
    </dxf>
    <dxf>
      <font>
        <color rgb="FFFFC00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1054100</xdr:colOff>
          <xdr:row>0</xdr:row>
          <xdr:rowOff>203200</xdr:rowOff>
        </xdr:from>
        <xdr:to>
          <xdr:col>8</xdr:col>
          <xdr:colOff>1041400</xdr:colOff>
          <xdr:row>3</xdr:row>
          <xdr:rowOff>63500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Проверка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9"/>
  <sheetViews>
    <sheetView tabSelected="1" view="pageBreakPreview" zoomScale="84" zoomScaleSheetLayoutView="84" workbookViewId="0">
      <pane ySplit="6" topLeftCell="A7" activePane="bottomLeft" state="frozen"/>
      <selection pane="bottomLeft" activeCell="I9" sqref="I9"/>
    </sheetView>
  </sheetViews>
  <sheetFormatPr baseColWidth="10" defaultColWidth="8.83203125" defaultRowHeight="13" x14ac:dyDescent="0.15"/>
  <cols>
    <col min="1" max="1" width="7.5" customWidth="1"/>
    <col min="2" max="2" width="37.6640625" style="132" customWidth="1"/>
    <col min="3" max="3" width="12.1640625" customWidth="1"/>
    <col min="4" max="4" width="20.83203125" style="29" customWidth="1"/>
    <col min="5" max="5" width="31.6640625" customWidth="1"/>
    <col min="6" max="6" width="14.1640625" customWidth="1"/>
    <col min="7" max="7" width="12.33203125" customWidth="1"/>
    <col min="8" max="8" width="17.1640625" customWidth="1"/>
    <col min="9" max="9" width="13.83203125" style="19" customWidth="1"/>
    <col min="10" max="10" width="9.83203125" customWidth="1"/>
    <col min="11" max="11" width="18.33203125" style="96" customWidth="1"/>
    <col min="12" max="12" width="14.83203125" customWidth="1"/>
  </cols>
  <sheetData>
    <row r="1" spans="1:11" x14ac:dyDescent="0.15">
      <c r="A1" s="1"/>
      <c r="B1" s="127"/>
      <c r="C1" s="2"/>
      <c r="D1" s="89"/>
      <c r="E1" s="1"/>
      <c r="F1" s="53"/>
      <c r="G1" s="53"/>
      <c r="H1" s="53"/>
    </row>
    <row r="2" spans="1:11" x14ac:dyDescent="0.15">
      <c r="A2" s="1"/>
      <c r="B2" s="128"/>
      <c r="C2" s="4"/>
      <c r="D2" s="90"/>
      <c r="E2" s="3"/>
      <c r="H2" t="b">
        <v>1</v>
      </c>
    </row>
    <row r="3" spans="1:11" hidden="1" x14ac:dyDescent="0.15">
      <c r="A3" s="1"/>
      <c r="B3" s="128"/>
      <c r="C3" s="4"/>
      <c r="D3" s="90"/>
      <c r="E3" s="3"/>
      <c r="K3" s="18"/>
    </row>
    <row r="4" spans="1:11" x14ac:dyDescent="0.15">
      <c r="A4" s="1"/>
      <c r="B4" s="128"/>
      <c r="C4" s="4"/>
      <c r="D4" s="90"/>
      <c r="E4" s="3"/>
    </row>
    <row r="5" spans="1:11" x14ac:dyDescent="0.15">
      <c r="A5" s="5"/>
      <c r="B5" s="129" t="s">
        <v>77</v>
      </c>
      <c r="C5" s="88">
        <f ca="1">TODAY()</f>
        <v>42390</v>
      </c>
      <c r="D5" s="88"/>
      <c r="E5" s="5"/>
    </row>
    <row r="6" spans="1:11" s="105" customFormat="1" ht="24" x14ac:dyDescent="0.15">
      <c r="A6" s="100" t="s">
        <v>23</v>
      </c>
      <c r="B6" s="130" t="s">
        <v>24</v>
      </c>
      <c r="C6" s="101" t="s">
        <v>25</v>
      </c>
      <c r="D6" s="102" t="s">
        <v>78</v>
      </c>
      <c r="E6" s="113" t="s">
        <v>26</v>
      </c>
      <c r="F6" s="103" t="s">
        <v>2</v>
      </c>
      <c r="G6" s="103" t="s">
        <v>60</v>
      </c>
      <c r="H6" s="103" t="s">
        <v>36</v>
      </c>
      <c r="I6" s="104" t="s">
        <v>18</v>
      </c>
      <c r="J6" s="103" t="s">
        <v>62</v>
      </c>
      <c r="K6" s="114"/>
    </row>
    <row r="7" spans="1:11" s="18" customFormat="1" ht="12.75" customHeight="1" x14ac:dyDescent="0.15">
      <c r="A7" s="107">
        <v>1</v>
      </c>
      <c r="B7" s="119" t="s">
        <v>88</v>
      </c>
      <c r="C7" s="109">
        <v>33856</v>
      </c>
      <c r="D7" s="117" t="s">
        <v>80</v>
      </c>
      <c r="E7" s="106" t="s">
        <v>32</v>
      </c>
      <c r="F7" s="17">
        <v>41799</v>
      </c>
      <c r="G7" s="17">
        <v>41625</v>
      </c>
      <c r="H7" s="17">
        <v>41526</v>
      </c>
      <c r="I7" s="17" t="s">
        <v>61</v>
      </c>
      <c r="J7" s="97">
        <v>4</v>
      </c>
      <c r="K7" s="17"/>
    </row>
    <row r="8" spans="1:11" s="18" customFormat="1" ht="12.75" customHeight="1" x14ac:dyDescent="0.15">
      <c r="A8" s="107">
        <f t="shared" ref="A8:A15" si="0">A7+1</f>
        <v>2</v>
      </c>
      <c r="B8" s="108" t="s">
        <v>67</v>
      </c>
      <c r="C8" s="109">
        <v>22376</v>
      </c>
      <c r="D8" s="91" t="s">
        <v>80</v>
      </c>
      <c r="E8" s="106" t="s">
        <v>68</v>
      </c>
      <c r="F8" s="17">
        <v>42068</v>
      </c>
      <c r="G8" s="17">
        <v>42256</v>
      </c>
      <c r="H8" s="17">
        <v>41520</v>
      </c>
      <c r="I8" s="17"/>
      <c r="J8" s="97">
        <v>2</v>
      </c>
      <c r="K8" s="17"/>
    </row>
    <row r="9" spans="1:11" s="18" customFormat="1" ht="12.75" customHeight="1" x14ac:dyDescent="0.15">
      <c r="A9" s="107">
        <f t="shared" si="0"/>
        <v>3</v>
      </c>
      <c r="B9" s="108" t="s">
        <v>10</v>
      </c>
      <c r="C9" s="109" t="s">
        <v>43</v>
      </c>
      <c r="D9" s="91" t="s">
        <v>80</v>
      </c>
      <c r="E9" s="106" t="s">
        <v>32</v>
      </c>
      <c r="F9" s="133">
        <v>41872</v>
      </c>
      <c r="G9" s="133">
        <v>42226</v>
      </c>
      <c r="H9" s="133">
        <v>39329</v>
      </c>
      <c r="I9" s="134" t="s">
        <v>61</v>
      </c>
      <c r="J9" s="135">
        <v>2</v>
      </c>
      <c r="K9" s="116"/>
    </row>
    <row r="10" spans="1:11" s="18" customFormat="1" ht="12.75" customHeight="1" x14ac:dyDescent="0.15">
      <c r="A10" s="107">
        <f t="shared" si="0"/>
        <v>4</v>
      </c>
      <c r="B10" s="119" t="s">
        <v>86</v>
      </c>
      <c r="C10" s="109">
        <v>22460</v>
      </c>
      <c r="D10" s="117" t="s">
        <v>82</v>
      </c>
      <c r="E10" s="106" t="s">
        <v>87</v>
      </c>
      <c r="F10" s="133">
        <v>42311</v>
      </c>
      <c r="G10" s="133">
        <v>42313</v>
      </c>
      <c r="H10" s="133">
        <v>41962</v>
      </c>
      <c r="I10" s="136">
        <v>41949</v>
      </c>
      <c r="J10" s="135">
        <v>4</v>
      </c>
      <c r="K10" s="23"/>
    </row>
    <row r="11" spans="1:11" s="18" customFormat="1" ht="12.75" customHeight="1" x14ac:dyDescent="0.15">
      <c r="A11" s="107">
        <f t="shared" si="0"/>
        <v>5</v>
      </c>
      <c r="B11" s="110" t="s">
        <v>29</v>
      </c>
      <c r="C11" s="111">
        <v>27693</v>
      </c>
      <c r="D11" s="92" t="s">
        <v>83</v>
      </c>
      <c r="E11" s="10" t="s">
        <v>35</v>
      </c>
      <c r="F11" s="134">
        <v>42198</v>
      </c>
      <c r="G11" s="134">
        <v>42205</v>
      </c>
      <c r="H11" s="134">
        <v>41858</v>
      </c>
      <c r="I11" s="134"/>
      <c r="J11" s="137">
        <v>3</v>
      </c>
      <c r="K11" s="20"/>
    </row>
    <row r="12" spans="1:11" s="18" customFormat="1" ht="14.25" customHeight="1" x14ac:dyDescent="0.15">
      <c r="A12" s="107">
        <f t="shared" si="0"/>
        <v>6</v>
      </c>
      <c r="B12" s="110" t="s">
        <v>31</v>
      </c>
      <c r="C12" s="111">
        <v>20540</v>
      </c>
      <c r="D12" s="92" t="s">
        <v>80</v>
      </c>
      <c r="E12" s="10" t="s">
        <v>32</v>
      </c>
      <c r="F12" s="134">
        <v>42285</v>
      </c>
      <c r="G12" s="134">
        <v>42221</v>
      </c>
      <c r="H12" s="134">
        <v>39535</v>
      </c>
      <c r="I12" s="134"/>
      <c r="J12" s="137">
        <v>1</v>
      </c>
      <c r="K12" s="20"/>
    </row>
    <row r="13" spans="1:11" s="28" customFormat="1" ht="12.75" customHeight="1" x14ac:dyDescent="0.15">
      <c r="A13" s="107">
        <f t="shared" si="0"/>
        <v>7</v>
      </c>
      <c r="B13" s="110" t="s">
        <v>20</v>
      </c>
      <c r="C13" s="111">
        <v>17203</v>
      </c>
      <c r="D13" s="92" t="s">
        <v>79</v>
      </c>
      <c r="E13" s="10" t="s">
        <v>21</v>
      </c>
      <c r="F13" s="133">
        <v>42096</v>
      </c>
      <c r="G13" s="133">
        <v>42209</v>
      </c>
      <c r="H13" s="133">
        <v>40791</v>
      </c>
      <c r="I13" s="134">
        <v>40791</v>
      </c>
      <c r="J13" s="137">
        <v>2</v>
      </c>
      <c r="K13" s="20"/>
    </row>
    <row r="14" spans="1:11" s="18" customFormat="1" x14ac:dyDescent="0.15">
      <c r="A14" s="107">
        <f t="shared" si="0"/>
        <v>8</v>
      </c>
      <c r="B14" s="110" t="s">
        <v>9</v>
      </c>
      <c r="C14" s="112">
        <v>19994</v>
      </c>
      <c r="D14" s="93" t="s">
        <v>84</v>
      </c>
      <c r="E14" s="118" t="s">
        <v>72</v>
      </c>
      <c r="F14" s="134">
        <v>42326</v>
      </c>
      <c r="G14" s="134">
        <v>42332</v>
      </c>
      <c r="H14" s="134">
        <v>40698</v>
      </c>
      <c r="I14" s="134"/>
      <c r="J14" s="137">
        <v>1</v>
      </c>
      <c r="K14" s="115"/>
    </row>
    <row r="15" spans="1:11" s="18" customFormat="1" ht="12.75" customHeight="1" x14ac:dyDescent="0.15">
      <c r="A15" s="107">
        <f t="shared" si="0"/>
        <v>9</v>
      </c>
      <c r="B15" s="110" t="s">
        <v>13</v>
      </c>
      <c r="C15" s="111">
        <v>28048</v>
      </c>
      <c r="D15" s="92" t="s">
        <v>80</v>
      </c>
      <c r="E15" s="10" t="s">
        <v>32</v>
      </c>
      <c r="F15" s="134">
        <v>41815</v>
      </c>
      <c r="G15" s="134">
        <v>41863</v>
      </c>
      <c r="H15" s="134">
        <v>40771</v>
      </c>
      <c r="I15" s="134" t="s">
        <v>61</v>
      </c>
      <c r="J15" s="137">
        <v>3</v>
      </c>
      <c r="K15" s="20"/>
    </row>
    <row r="16" spans="1:11" s="18" customFormat="1" x14ac:dyDescent="0.15">
      <c r="A16" s="120"/>
      <c r="B16" s="121"/>
      <c r="C16" s="122"/>
      <c r="D16" s="123"/>
      <c r="E16" s="124"/>
      <c r="F16" s="87"/>
      <c r="G16" s="87"/>
      <c r="H16" s="87"/>
      <c r="I16" s="50"/>
      <c r="J16" s="51"/>
      <c r="K16" s="96"/>
    </row>
    <row r="17" spans="1:11" s="18" customFormat="1" x14ac:dyDescent="0.15">
      <c r="A17" s="120"/>
      <c r="B17" s="121"/>
      <c r="C17" s="122"/>
      <c r="D17" s="123"/>
      <c r="E17" s="124"/>
      <c r="F17" s="87"/>
      <c r="G17" s="87"/>
      <c r="H17" s="87"/>
      <c r="I17" s="50"/>
      <c r="J17" s="51"/>
      <c r="K17" s="96"/>
    </row>
    <row r="18" spans="1:11" s="18" customFormat="1" x14ac:dyDescent="0.15">
      <c r="A18" s="120"/>
      <c r="B18" s="121"/>
      <c r="C18" s="122"/>
      <c r="D18" s="123"/>
      <c r="E18" s="124"/>
      <c r="F18" s="87"/>
      <c r="G18" s="87"/>
      <c r="H18" s="87"/>
      <c r="I18" s="50"/>
      <c r="J18" s="51"/>
      <c r="K18" s="96"/>
    </row>
    <row r="19" spans="1:11" s="18" customFormat="1" x14ac:dyDescent="0.15">
      <c r="A19" s="120"/>
      <c r="B19" s="121"/>
      <c r="C19" s="122"/>
      <c r="D19" s="123"/>
      <c r="E19" s="124"/>
      <c r="F19" s="87"/>
      <c r="G19" s="87"/>
      <c r="H19" s="87"/>
      <c r="I19" s="50"/>
      <c r="J19" s="51"/>
      <c r="K19" s="96"/>
    </row>
    <row r="20" spans="1:11" x14ac:dyDescent="0.15">
      <c r="A20" s="5"/>
      <c r="B20" s="131"/>
      <c r="C20" s="5"/>
      <c r="D20" s="94"/>
      <c r="E20" s="5"/>
      <c r="H20" s="55"/>
    </row>
    <row r="21" spans="1:11" x14ac:dyDescent="0.15">
      <c r="A21" s="1"/>
      <c r="B21" s="127"/>
      <c r="C21" s="2"/>
      <c r="D21" s="98" t="s">
        <v>81</v>
      </c>
      <c r="E21" s="99">
        <f ca="1">EDATE(C5,-11)</f>
        <v>42056</v>
      </c>
      <c r="H21" s="55"/>
    </row>
    <row r="22" spans="1:11" x14ac:dyDescent="0.15">
      <c r="D22" s="125" t="s">
        <v>89</v>
      </c>
      <c r="E22" s="126">
        <f ca="1">EDATE(C5,-119)</f>
        <v>38769</v>
      </c>
      <c r="H22" s="55"/>
    </row>
    <row r="23" spans="1:11" x14ac:dyDescent="0.15">
      <c r="E23" t="s">
        <v>61</v>
      </c>
      <c r="F23" s="20" t="s">
        <v>6</v>
      </c>
      <c r="G23" s="20"/>
      <c r="H23" s="17"/>
      <c r="I23" s="45"/>
      <c r="J23" s="95">
        <f>COUNTIF(J7:J15,1)</f>
        <v>2</v>
      </c>
    </row>
    <row r="24" spans="1:11" x14ac:dyDescent="0.15">
      <c r="A24" s="1"/>
      <c r="B24" s="127"/>
      <c r="C24" s="2"/>
      <c r="D24" s="89"/>
      <c r="F24" s="20" t="s">
        <v>4</v>
      </c>
      <c r="G24" s="20"/>
      <c r="H24" s="24"/>
      <c r="I24" s="45"/>
      <c r="J24" s="95">
        <f>COUNTIF(J7:J15,2)</f>
        <v>3</v>
      </c>
    </row>
    <row r="25" spans="1:11" x14ac:dyDescent="0.15">
      <c r="F25" s="20" t="s">
        <v>5</v>
      </c>
      <c r="G25" s="20"/>
      <c r="H25" s="17"/>
      <c r="I25" s="45"/>
      <c r="J25" s="95">
        <f>COUNTIF(J7:J15,3)</f>
        <v>2</v>
      </c>
    </row>
    <row r="26" spans="1:11" x14ac:dyDescent="0.15">
      <c r="F26" s="20" t="s">
        <v>85</v>
      </c>
      <c r="G26" s="20"/>
      <c r="H26" s="17"/>
      <c r="I26" s="45"/>
      <c r="J26" s="95">
        <f>COUNTIF(J7:J15,4)</f>
        <v>2</v>
      </c>
    </row>
    <row r="27" spans="1:11" x14ac:dyDescent="0.15">
      <c r="F27" s="21" t="s">
        <v>7</v>
      </c>
      <c r="G27" s="20"/>
      <c r="H27" s="17"/>
      <c r="I27" s="45"/>
      <c r="J27" s="95">
        <f>SUM(J23:J26)</f>
        <v>9</v>
      </c>
    </row>
    <row r="28" spans="1:11" x14ac:dyDescent="0.15">
      <c r="H28" s="87"/>
    </row>
    <row r="29" spans="1:11" x14ac:dyDescent="0.15">
      <c r="A29" s="1"/>
      <c r="B29" s="127"/>
      <c r="C29" s="2"/>
      <c r="D29" s="89"/>
      <c r="E29" s="1"/>
    </row>
  </sheetData>
  <phoneticPr fontId="6" type="noConversion"/>
  <conditionalFormatting sqref="A7:G19">
    <cfRule type="expression" priority="199" stopIfTrue="1">
      <formula>$H$2&lt;&gt;TRUE</formula>
    </cfRule>
    <cfRule type="expression" dxfId="7" priority="208" stopIfTrue="1">
      <formula>OR($F7&lt;$E$21,$G7&lt;$E$21)</formula>
    </cfRule>
  </conditionalFormatting>
  <conditionalFormatting sqref="A7:H15">
    <cfRule type="expression" dxfId="6" priority="209" stopIfTrue="1">
      <formula>OR($H7&lt;$E$22)</formula>
    </cfRule>
  </conditionalFormatting>
  <conditionalFormatting sqref="A7:I15">
    <cfRule type="expression" dxfId="5" priority="198" stopIfTrue="1">
      <formula>$I7="декрет"</formula>
    </cfRule>
    <cfRule type="cellIs" dxfId="4" priority="210" stopIfTrue="1" operator="equal">
      <formula>$E$23</formula>
    </cfRule>
  </conditionalFormatting>
  <pageMargins left="0.78740157480314965" right="0.78740157480314965" top="0.98425196850393704" bottom="0.98425196850393704" header="0.51181102362204722" footer="0.51181102362204722"/>
  <pageSetup paperSize="9" scale="41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7</xdr:col>
                    <xdr:colOff>1054100</xdr:colOff>
                    <xdr:row>0</xdr:row>
                    <xdr:rowOff>203200</xdr:rowOff>
                  </from>
                  <to>
                    <xdr:col>8</xdr:col>
                    <xdr:colOff>1041400</xdr:colOff>
                    <xdr:row>3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workbookViewId="0">
      <selection activeCell="D36" sqref="D36"/>
    </sheetView>
  </sheetViews>
  <sheetFormatPr baseColWidth="10" defaultColWidth="8.83203125" defaultRowHeight="13" x14ac:dyDescent="0.15"/>
  <cols>
    <col min="1" max="1" width="7.5" customWidth="1"/>
    <col min="2" max="2" width="37.33203125" customWidth="1"/>
    <col min="3" max="3" width="12.1640625" customWidth="1"/>
    <col min="4" max="4" width="31.1640625" customWidth="1"/>
    <col min="5" max="5" width="11.83203125" customWidth="1"/>
    <col min="6" max="6" width="12.33203125" customWidth="1"/>
    <col min="7" max="7" width="15.6640625" style="19" customWidth="1"/>
    <col min="8" max="8" width="8.33203125" customWidth="1"/>
  </cols>
  <sheetData>
    <row r="1" spans="1:8" x14ac:dyDescent="0.15">
      <c r="A1" s="1"/>
      <c r="B1" s="1"/>
      <c r="C1" s="2"/>
      <c r="D1" s="1"/>
      <c r="E1" s="53"/>
      <c r="F1" s="53"/>
    </row>
    <row r="2" spans="1:8" x14ac:dyDescent="0.15">
      <c r="A2" s="1"/>
      <c r="B2" s="3" t="s">
        <v>1</v>
      </c>
      <c r="C2" s="4"/>
      <c r="D2" s="3"/>
    </row>
    <row r="3" spans="1:8" hidden="1" x14ac:dyDescent="0.15">
      <c r="A3" s="1"/>
      <c r="B3" s="3" t="s">
        <v>56</v>
      </c>
      <c r="C3" s="4"/>
      <c r="D3" s="3"/>
    </row>
    <row r="4" spans="1:8" x14ac:dyDescent="0.15">
      <c r="A4" s="1"/>
      <c r="B4" s="3" t="s">
        <v>57</v>
      </c>
      <c r="C4" s="4"/>
      <c r="D4" s="3"/>
    </row>
    <row r="5" spans="1:8" x14ac:dyDescent="0.15">
      <c r="A5" s="5"/>
      <c r="B5" s="5"/>
      <c r="C5" s="5"/>
      <c r="D5" s="5"/>
    </row>
    <row r="6" spans="1:8" ht="26" x14ac:dyDescent="0.15">
      <c r="A6" s="6" t="s">
        <v>23</v>
      </c>
      <c r="B6" s="6" t="s">
        <v>24</v>
      </c>
      <c r="C6" s="7" t="s">
        <v>25</v>
      </c>
      <c r="D6" s="8" t="s">
        <v>26</v>
      </c>
      <c r="E6" s="13" t="s">
        <v>2</v>
      </c>
      <c r="F6" s="13" t="s">
        <v>60</v>
      </c>
      <c r="G6" s="44" t="s">
        <v>18</v>
      </c>
      <c r="H6" s="13" t="s">
        <v>62</v>
      </c>
    </row>
    <row r="7" spans="1:8" s="18" customFormat="1" x14ac:dyDescent="0.15">
      <c r="A7" s="9">
        <v>1</v>
      </c>
      <c r="B7" s="42" t="s">
        <v>66</v>
      </c>
      <c r="C7" s="15">
        <v>26148</v>
      </c>
      <c r="D7" s="11" t="s">
        <v>32</v>
      </c>
      <c r="E7" s="52">
        <v>41163</v>
      </c>
      <c r="F7" s="52">
        <v>41163</v>
      </c>
      <c r="G7" s="17"/>
      <c r="H7" s="16">
        <v>2</v>
      </c>
    </row>
    <row r="8" spans="1:8" s="70" customFormat="1" x14ac:dyDescent="0.15">
      <c r="A8" s="64">
        <v>2</v>
      </c>
      <c r="B8" s="77" t="s">
        <v>14</v>
      </c>
      <c r="C8" s="78">
        <v>34828</v>
      </c>
      <c r="D8" s="77" t="s">
        <v>63</v>
      </c>
      <c r="E8" s="75">
        <v>41304</v>
      </c>
      <c r="F8" s="75">
        <v>41103</v>
      </c>
      <c r="G8" s="75">
        <v>41092</v>
      </c>
      <c r="H8" s="76">
        <v>2</v>
      </c>
    </row>
    <row r="9" spans="1:8" s="25" customFormat="1" x14ac:dyDescent="0.15">
      <c r="A9" s="57">
        <v>3</v>
      </c>
      <c r="B9" s="58" t="s">
        <v>33</v>
      </c>
      <c r="C9" s="59" t="s">
        <v>38</v>
      </c>
      <c r="D9" s="32" t="s">
        <v>32</v>
      </c>
      <c r="E9" s="60">
        <v>41135</v>
      </c>
      <c r="F9" s="60">
        <v>41142</v>
      </c>
      <c r="G9" s="60"/>
      <c r="H9" s="61">
        <v>3</v>
      </c>
    </row>
    <row r="10" spans="1:8" s="25" customFormat="1" x14ac:dyDescent="0.15">
      <c r="A10" s="57">
        <v>4</v>
      </c>
      <c r="B10" s="58" t="s">
        <v>39</v>
      </c>
      <c r="C10" s="59" t="s">
        <v>40</v>
      </c>
      <c r="D10" s="32" t="s">
        <v>53</v>
      </c>
      <c r="E10" s="60">
        <v>41416</v>
      </c>
      <c r="F10" s="60">
        <v>41166</v>
      </c>
      <c r="G10" s="60">
        <v>40777</v>
      </c>
      <c r="H10" s="61">
        <v>2</v>
      </c>
    </row>
    <row r="11" spans="1:8" s="70" customFormat="1" x14ac:dyDescent="0.15">
      <c r="A11" s="64">
        <v>5</v>
      </c>
      <c r="B11" s="65" t="s">
        <v>41</v>
      </c>
      <c r="C11" s="66" t="s">
        <v>42</v>
      </c>
      <c r="D11" s="67" t="s">
        <v>32</v>
      </c>
      <c r="E11" s="68">
        <v>41151</v>
      </c>
      <c r="F11" s="68">
        <v>41152</v>
      </c>
      <c r="G11" s="68"/>
      <c r="H11" s="69">
        <v>2</v>
      </c>
    </row>
    <row r="12" spans="1:8" s="25" customFormat="1" x14ac:dyDescent="0.15">
      <c r="A12" s="57">
        <v>6</v>
      </c>
      <c r="B12" s="58" t="s">
        <v>16</v>
      </c>
      <c r="C12" s="59">
        <v>30217</v>
      </c>
      <c r="D12" s="32" t="s">
        <v>69</v>
      </c>
      <c r="E12" s="60">
        <v>41402</v>
      </c>
      <c r="F12" s="60">
        <v>41148</v>
      </c>
      <c r="G12" s="60"/>
      <c r="H12" s="61">
        <v>3</v>
      </c>
    </row>
    <row r="13" spans="1:8" s="70" customFormat="1" x14ac:dyDescent="0.15">
      <c r="A13" s="64">
        <v>7</v>
      </c>
      <c r="B13" s="73" t="s">
        <v>71</v>
      </c>
      <c r="C13" s="74">
        <v>30749</v>
      </c>
      <c r="D13" s="73" t="s">
        <v>28</v>
      </c>
      <c r="E13" s="75">
        <v>41151</v>
      </c>
      <c r="F13" s="75">
        <v>41155</v>
      </c>
      <c r="G13" s="75"/>
      <c r="H13" s="76">
        <v>1</v>
      </c>
    </row>
    <row r="14" spans="1:8" s="54" customFormat="1" x14ac:dyDescent="0.15">
      <c r="A14" s="79">
        <v>8</v>
      </c>
      <c r="B14" s="36" t="s">
        <v>8</v>
      </c>
      <c r="C14" s="37">
        <v>23945</v>
      </c>
      <c r="D14" s="36" t="s">
        <v>55</v>
      </c>
      <c r="E14" s="35">
        <v>41149</v>
      </c>
      <c r="F14" s="35">
        <v>41151</v>
      </c>
      <c r="G14" s="35">
        <v>38295</v>
      </c>
      <c r="H14" s="34">
        <v>3</v>
      </c>
    </row>
    <row r="15" spans="1:8" s="27" customFormat="1" x14ac:dyDescent="0.15">
      <c r="A15" s="80">
        <v>9</v>
      </c>
      <c r="B15" s="71" t="s">
        <v>11</v>
      </c>
      <c r="C15" s="72">
        <v>31633</v>
      </c>
      <c r="D15" s="40" t="s">
        <v>32</v>
      </c>
      <c r="E15" s="26">
        <v>41144</v>
      </c>
      <c r="F15" s="26">
        <v>41144</v>
      </c>
      <c r="G15" s="26" t="s">
        <v>61</v>
      </c>
      <c r="H15" s="38">
        <v>2</v>
      </c>
    </row>
    <row r="16" spans="1:8" s="70" customFormat="1" x14ac:dyDescent="0.15">
      <c r="A16" s="64">
        <v>10</v>
      </c>
      <c r="B16" s="65" t="s">
        <v>44</v>
      </c>
      <c r="C16" s="66" t="s">
        <v>45</v>
      </c>
      <c r="D16" s="67" t="s">
        <v>53</v>
      </c>
      <c r="E16" s="75">
        <v>41358</v>
      </c>
      <c r="F16" s="75">
        <v>41151</v>
      </c>
      <c r="G16" s="75">
        <v>40784</v>
      </c>
      <c r="H16" s="76">
        <v>3</v>
      </c>
    </row>
    <row r="17" spans="1:8" s="54" customFormat="1" x14ac:dyDescent="0.15">
      <c r="A17" s="79">
        <v>11</v>
      </c>
      <c r="B17" s="36" t="s">
        <v>27</v>
      </c>
      <c r="C17" s="37">
        <v>23135</v>
      </c>
      <c r="D17" s="36" t="s">
        <v>30</v>
      </c>
      <c r="E17" s="35">
        <v>41158</v>
      </c>
      <c r="F17" s="35">
        <v>41163</v>
      </c>
      <c r="G17" s="35"/>
      <c r="H17" s="34">
        <v>1</v>
      </c>
    </row>
    <row r="18" spans="1:8" s="27" customFormat="1" x14ac:dyDescent="0.15">
      <c r="A18" s="80">
        <v>12</v>
      </c>
      <c r="B18" s="71" t="s">
        <v>47</v>
      </c>
      <c r="C18" s="72" t="s">
        <v>48</v>
      </c>
      <c r="D18" s="40" t="s">
        <v>74</v>
      </c>
      <c r="E18" s="26">
        <v>41099</v>
      </c>
      <c r="F18" s="26">
        <v>41103</v>
      </c>
      <c r="G18" s="26" t="s">
        <v>75</v>
      </c>
      <c r="H18" s="38">
        <v>3</v>
      </c>
    </row>
    <row r="19" spans="1:8" s="86" customFormat="1" x14ac:dyDescent="0.15">
      <c r="A19" s="81">
        <v>13</v>
      </c>
      <c r="B19" s="82" t="s">
        <v>49</v>
      </c>
      <c r="C19" s="83" t="s">
        <v>50</v>
      </c>
      <c r="D19" s="84" t="s">
        <v>34</v>
      </c>
      <c r="E19" s="52">
        <v>41156</v>
      </c>
      <c r="F19" s="52">
        <v>41159</v>
      </c>
      <c r="G19" s="52" t="s">
        <v>0</v>
      </c>
      <c r="H19" s="85">
        <v>2</v>
      </c>
    </row>
    <row r="20" spans="1:8" s="27" customFormat="1" x14ac:dyDescent="0.15">
      <c r="A20" s="80">
        <v>14</v>
      </c>
      <c r="B20" s="39" t="s">
        <v>12</v>
      </c>
      <c r="C20" s="41">
        <v>31352</v>
      </c>
      <c r="D20" s="39" t="s">
        <v>32</v>
      </c>
      <c r="E20" s="26">
        <v>40772</v>
      </c>
      <c r="F20" s="26">
        <v>41159</v>
      </c>
      <c r="G20" s="26" t="s">
        <v>76</v>
      </c>
      <c r="H20" s="38">
        <v>2</v>
      </c>
    </row>
    <row r="21" spans="1:8" s="18" customFormat="1" x14ac:dyDescent="0.15">
      <c r="A21" s="30">
        <v>15</v>
      </c>
      <c r="B21" s="22" t="s">
        <v>17</v>
      </c>
      <c r="C21" s="12">
        <v>27215</v>
      </c>
      <c r="D21" s="10" t="s">
        <v>73</v>
      </c>
      <c r="E21" s="52">
        <v>40982</v>
      </c>
      <c r="F21" s="52">
        <v>40987</v>
      </c>
      <c r="G21" s="14"/>
      <c r="H21" s="16">
        <v>1</v>
      </c>
    </row>
    <row r="22" spans="1:8" s="25" customFormat="1" x14ac:dyDescent="0.15">
      <c r="A22" s="57">
        <v>16</v>
      </c>
      <c r="B22" s="31" t="s">
        <v>37</v>
      </c>
      <c r="C22" s="33">
        <v>19977</v>
      </c>
      <c r="D22" s="31" t="s">
        <v>30</v>
      </c>
      <c r="E22" s="60">
        <v>41150</v>
      </c>
      <c r="F22" s="60">
        <v>41151</v>
      </c>
      <c r="G22" s="60" t="s">
        <v>19</v>
      </c>
      <c r="H22" s="61">
        <v>3</v>
      </c>
    </row>
    <row r="23" spans="1:8" s="18" customFormat="1" x14ac:dyDescent="0.15">
      <c r="A23" s="64">
        <v>17</v>
      </c>
      <c r="B23" s="77" t="s">
        <v>65</v>
      </c>
      <c r="C23" s="78">
        <v>20644</v>
      </c>
      <c r="D23" s="77" t="s">
        <v>32</v>
      </c>
      <c r="E23" s="75">
        <v>41344</v>
      </c>
      <c r="F23" s="75">
        <v>41489</v>
      </c>
      <c r="G23" s="75"/>
      <c r="H23" s="76">
        <v>2</v>
      </c>
    </row>
    <row r="24" spans="1:8" s="27" customFormat="1" x14ac:dyDescent="0.15">
      <c r="A24" s="80">
        <v>18</v>
      </c>
      <c r="B24" s="71" t="s">
        <v>51</v>
      </c>
      <c r="C24" s="72" t="s">
        <v>52</v>
      </c>
      <c r="D24" s="40" t="s">
        <v>15</v>
      </c>
      <c r="E24" s="26">
        <v>41110</v>
      </c>
      <c r="F24" s="26">
        <v>41115</v>
      </c>
      <c r="G24" s="26" t="s">
        <v>3</v>
      </c>
      <c r="H24" s="38">
        <v>2</v>
      </c>
    </row>
    <row r="25" spans="1:8" s="18" customFormat="1" x14ac:dyDescent="0.15">
      <c r="A25" s="64">
        <v>19</v>
      </c>
      <c r="B25" s="65" t="s">
        <v>70</v>
      </c>
      <c r="C25" s="66">
        <v>30221</v>
      </c>
      <c r="D25" s="67" t="s">
        <v>32</v>
      </c>
      <c r="E25" s="75">
        <v>41150</v>
      </c>
      <c r="F25" s="75">
        <v>41164</v>
      </c>
      <c r="G25" s="75"/>
      <c r="H25" s="76">
        <v>1</v>
      </c>
    </row>
    <row r="26" spans="1:8" s="18" customFormat="1" x14ac:dyDescent="0.15">
      <c r="A26" s="64">
        <v>20</v>
      </c>
      <c r="B26" s="73" t="s">
        <v>22</v>
      </c>
      <c r="C26" s="74">
        <v>27068</v>
      </c>
      <c r="D26" s="73" t="s">
        <v>32</v>
      </c>
      <c r="E26" s="75">
        <v>41393</v>
      </c>
      <c r="F26" s="75">
        <v>41120</v>
      </c>
      <c r="G26" s="75"/>
      <c r="H26" s="76">
        <v>1</v>
      </c>
    </row>
    <row r="27" spans="1:8" x14ac:dyDescent="0.15">
      <c r="A27" s="47"/>
      <c r="B27" s="48"/>
      <c r="C27" s="49"/>
      <c r="D27" s="43"/>
      <c r="E27" s="50"/>
      <c r="F27" s="50"/>
      <c r="G27" s="50"/>
      <c r="H27" s="51"/>
    </row>
    <row r="28" spans="1:8" x14ac:dyDescent="0.15">
      <c r="A28" s="56"/>
      <c r="B28" s="46" t="s">
        <v>64</v>
      </c>
      <c r="C28" s="5"/>
      <c r="D28" s="5"/>
    </row>
    <row r="29" spans="1:8" x14ac:dyDescent="0.15">
      <c r="A29" s="62"/>
      <c r="B29" s="1" t="s">
        <v>54</v>
      </c>
      <c r="C29" s="2"/>
      <c r="D29" s="1"/>
    </row>
    <row r="30" spans="1:8" x14ac:dyDescent="0.15">
      <c r="A30" s="63"/>
      <c r="B30" t="s">
        <v>46</v>
      </c>
    </row>
    <row r="31" spans="1:8" x14ac:dyDescent="0.15">
      <c r="A31" s="1" t="s">
        <v>58</v>
      </c>
      <c r="B31" s="1"/>
      <c r="C31" s="2"/>
      <c r="D31" s="1" t="s">
        <v>59</v>
      </c>
    </row>
  </sheetData>
  <phoneticPr fontId="6" type="noConversion"/>
  <pageMargins left="0.74803149606299213" right="0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</vt:lpstr>
      <vt:lpstr>Лист1</vt:lpstr>
    </vt:vector>
  </TitlesOfParts>
  <Company>ЧЭМК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Tatyana_VP</dc:creator>
  <cp:lastModifiedBy>Пользователь Microsoft Office</cp:lastModifiedBy>
  <cp:lastPrinted>2015-11-16T13:05:51Z</cp:lastPrinted>
  <dcterms:created xsi:type="dcterms:W3CDTF">2008-08-18T09:55:03Z</dcterms:created>
  <dcterms:modified xsi:type="dcterms:W3CDTF">2016-01-21T16:13:36Z</dcterms:modified>
</cp:coreProperties>
</file>