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9660" windowHeight="5430"/>
  </bookViews>
  <sheets>
    <sheet name="Лист1" sheetId="3" r:id="rId1"/>
  </sheets>
  <definedNames>
    <definedName name="_xlnm._FilterDatabase" localSheetId="0" hidden="1">Лист1!$N$21:$T$30</definedName>
  </definedNames>
  <calcPr calcId="145621"/>
  <pivotCaches>
    <pivotCache cacheId="20" r:id="rId2"/>
  </pivotCaches>
  <fileRecoveryPr repairLoad="1"/>
</workbook>
</file>

<file path=xl/calcChain.xml><?xml version="1.0" encoding="utf-8"?>
<calcChain xmlns="http://schemas.openxmlformats.org/spreadsheetml/2006/main">
  <c r="I18" i="3" l="1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</calcChain>
</file>

<file path=xl/sharedStrings.xml><?xml version="1.0" encoding="utf-8"?>
<sst xmlns="http://schemas.openxmlformats.org/spreadsheetml/2006/main" count="42" uniqueCount="12">
  <si>
    <t>Время в пути</t>
  </si>
  <si>
    <t>Время на месте</t>
  </si>
  <si>
    <t>Время всего</t>
  </si>
  <si>
    <t>Время отр чч:мм</t>
  </si>
  <si>
    <t>Выработка от графика  %</t>
  </si>
  <si>
    <t>Иванов</t>
  </si>
  <si>
    <t>Петров</t>
  </si>
  <si>
    <t>Мамедов</t>
  </si>
  <si>
    <t>Это пример того что есть, справа пример того что мне требуется во время применения фильтра по фамилиям</t>
  </si>
  <si>
    <t>Дата</t>
  </si>
  <si>
    <t>Фамилия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</si>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</sst>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h]:mm;@"/>
    <numFmt numFmtId="166" formatCode="h:mm;@"/>
  </numFmts>
  <fonts count="23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right"/>
    </xf>
    <xf numFmtId="0" fontId="3" fillId="24" borderId="10" xfId="0" applyFont="1" applyFill="1" applyBorder="1" applyAlignment="1">
      <alignment vertical="top" wrapText="1"/>
    </xf>
    <xf numFmtId="165" fontId="1" fillId="0" borderId="10" xfId="0" applyNumberFormat="1" applyFont="1" applyBorder="1" applyAlignment="1"/>
    <xf numFmtId="0" fontId="1" fillId="25" borderId="10" xfId="0" applyFont="1" applyFill="1" applyBorder="1" applyAlignment="1">
      <alignment vertical="top" wrapText="1"/>
    </xf>
    <xf numFmtId="0" fontId="1" fillId="0" borderId="10" xfId="0" applyFont="1" applyBorder="1" applyAlignment="1"/>
    <xf numFmtId="0" fontId="1" fillId="26" borderId="14" xfId="0" applyFont="1" applyFill="1" applyBorder="1" applyAlignment="1">
      <alignment vertical="top" wrapText="1"/>
    </xf>
    <xf numFmtId="20" fontId="2" fillId="0" borderId="10" xfId="0" applyNumberFormat="1" applyFont="1" applyBorder="1" applyAlignment="1">
      <alignment vertical="center"/>
    </xf>
    <xf numFmtId="10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6" borderId="10" xfId="0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/>
    <xf numFmtId="0" fontId="3" fillId="0" borderId="0" xfId="0" applyFont="1" applyBorder="1" applyAlignment="1"/>
    <xf numFmtId="20" fontId="2" fillId="0" borderId="0" xfId="0" applyNumberFormat="1" applyFont="1" applyBorder="1" applyAlignment="1">
      <alignment vertical="center"/>
    </xf>
    <xf numFmtId="10" fontId="0" fillId="0" borderId="0" xfId="0" applyNumberFormat="1" applyBorder="1" applyAlignment="1">
      <alignment vertical="center"/>
    </xf>
    <xf numFmtId="0" fontId="21" fillId="0" borderId="0" xfId="0" applyFont="1"/>
    <xf numFmtId="0" fontId="22" fillId="24" borderId="11" xfId="0" applyFont="1" applyFill="1" applyBorder="1" applyAlignment="1">
      <alignment vertical="top" wrapText="1"/>
    </xf>
    <xf numFmtId="164" fontId="22" fillId="0" borderId="0" xfId="0" applyNumberFormat="1" applyFont="1" applyBorder="1" applyAlignment="1"/>
    <xf numFmtId="164" fontId="22" fillId="0" borderId="10" xfId="0" applyNumberFormat="1" applyFont="1" applyBorder="1" applyAlignment="1"/>
    <xf numFmtId="0" fontId="1" fillId="24" borderId="10" xfId="0" applyFont="1" applyFill="1" applyBorder="1" applyAlignment="1">
      <alignment vertical="top" wrapText="1"/>
    </xf>
    <xf numFmtId="165" fontId="0" fillId="0" borderId="0" xfId="0" applyNumberFormat="1"/>
    <xf numFmtId="166" fontId="0" fillId="0" borderId="0" xfId="0" applyNumberFormat="1"/>
    <xf numFmtId="14" fontId="0" fillId="0" borderId="0" xfId="0" applyNumberFormat="1"/>
    <xf numFmtId="20" fontId="0" fillId="0" borderId="0" xfId="0" applyNumberFormat="1"/>
    <xf numFmtId="10" fontId="0" fillId="0" borderId="0" xfId="0" applyNumberFormat="1"/>
    <xf numFmtId="10" fontId="0" fillId="0" borderId="11" xfId="0" applyNumberFormat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pivotButton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49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393.672717361114" createdVersion="4" refreshedVersion="4" minRefreshableVersion="3" recordCount="9">
  <cacheSource type="worksheet">
    <worksheetSource ref="D9:J18" sheet="Лист1"/>
  </cacheSource>
  <cacheFields count="7">
    <cacheField name="Дата" numFmtId="14">
      <sharedItems containsSemiMixedTypes="0" containsNonDate="0" containsDate="1" containsString="0" minDate="2011-01-01T00:00:00" maxDate="2011-01-04T00:00:00" count="3">
        <d v="2011-01-01T00:00:00"/>
        <d v="2011-01-02T00:00:00"/>
        <d v="2011-01-03T00:00:00"/>
      </sharedItems>
    </cacheField>
    <cacheField name="Фамилия" numFmtId="0">
      <sharedItems count="3">
        <s v="Иванов"/>
        <s v="Петров"/>
        <s v="Мамедов"/>
      </sharedItems>
    </cacheField>
    <cacheField name="Время в пути" numFmtId="165">
      <sharedItems containsSemiMixedTypes="0" containsNonDate="0" containsDate="1" containsString="0" minDate="1899-12-30T00:10:00" maxDate="1899-12-30T02:00:00" count="3">
        <d v="1899-12-30T00:10:00"/>
        <d v="1899-12-30T00:20:00"/>
        <d v="1899-12-30T02:00:00"/>
      </sharedItems>
    </cacheField>
    <cacheField name="Время на месте" numFmtId="165">
      <sharedItems containsSemiMixedTypes="0" containsNonDate="0" containsDate="1" containsString="0" minDate="1899-12-30T00:10:00" maxDate="1899-12-30T08:00:00" count="3">
        <d v="1899-12-30T00:10:00"/>
        <d v="1899-12-30T03:30:00"/>
        <d v="1899-12-30T08:00:00"/>
      </sharedItems>
    </cacheField>
    <cacheField name="Время всего" numFmtId="165">
      <sharedItems containsSemiMixedTypes="0" containsNonDate="0" containsDate="1" containsString="0" minDate="1899-12-30T00:20:00" maxDate="1899-12-30T10:00:00" count="4">
        <d v="1899-12-30T00:20:00"/>
        <d v="1899-12-30T03:50:00"/>
        <d v="1899-12-30T10:00:00"/>
        <d v="1899-12-30T00:30:00"/>
      </sharedItems>
    </cacheField>
    <cacheField name="Время отр чч:мм" numFmtId="20">
      <sharedItems containsSemiMixedTypes="0" containsNonDate="0" containsDate="1" containsString="0" minDate="1899-12-30T00:20:00" maxDate="1899-12-30T13:50:00" count="6">
        <d v="1899-12-30T04:10:00"/>
        <d v="1899-12-30T00:20:00"/>
        <d v="1899-12-30T03:50:00"/>
        <d v="1899-12-30T13:50:00"/>
        <d v="1899-12-30T10:30:00"/>
        <d v="1899-12-30T00:30:00"/>
      </sharedItems>
    </cacheField>
    <cacheField name="Выработка от графика  %" numFmtId="10">
      <sharedItems containsSemiMixedTypes="0" containsString="0" containsNumber="1" minValue="3.0303030303030224E-2" maxValue="1.2575757575757576" count="6">
        <n v="0.37878787878787878"/>
        <n v="3.0303030303030224E-2"/>
        <n v="0.34848484848484845"/>
        <n v="1.2575757575757576"/>
        <n v="0.95454545454545447"/>
        <n v="4.5454545454545463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x v="0"/>
    <x v="0"/>
    <x v="0"/>
    <x v="0"/>
  </r>
  <r>
    <x v="0"/>
    <x v="1"/>
    <x v="0"/>
    <x v="0"/>
    <x v="0"/>
    <x v="1"/>
    <x v="1"/>
  </r>
  <r>
    <x v="0"/>
    <x v="0"/>
    <x v="1"/>
    <x v="1"/>
    <x v="1"/>
    <x v="0"/>
    <x v="0"/>
  </r>
  <r>
    <x v="1"/>
    <x v="2"/>
    <x v="1"/>
    <x v="1"/>
    <x v="1"/>
    <x v="2"/>
    <x v="2"/>
  </r>
  <r>
    <x v="1"/>
    <x v="0"/>
    <x v="1"/>
    <x v="1"/>
    <x v="1"/>
    <x v="3"/>
    <x v="3"/>
  </r>
  <r>
    <x v="1"/>
    <x v="0"/>
    <x v="2"/>
    <x v="2"/>
    <x v="2"/>
    <x v="3"/>
    <x v="3"/>
  </r>
  <r>
    <x v="2"/>
    <x v="0"/>
    <x v="2"/>
    <x v="2"/>
    <x v="2"/>
    <x v="4"/>
    <x v="4"/>
  </r>
  <r>
    <x v="2"/>
    <x v="1"/>
    <x v="1"/>
    <x v="0"/>
    <x v="3"/>
    <x v="5"/>
    <x v="5"/>
  </r>
  <r>
    <x v="2"/>
    <x v="0"/>
    <x v="1"/>
    <x v="0"/>
    <x v="3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0" applyNumberFormats="0" applyBorderFormats="0" applyFontFormats="0" applyPatternFormats="0" applyAlignmentFormats="0" applyWidthHeightFormats="1" dataCaption="Значения" updatedVersion="4" minRefreshableVersion="3" showDrill="0" itemPrintTitles="1" createdVersion="4" indent="0" compact="0" compactData="0" multipleFieldFilters="0">
  <location ref="C33:I40" firstHeaderRow="1" firstDataRow="1" firstDataCol="7"/>
  <pivotFields count="7">
    <pivotField axis="axisRow" compact="0" numFmtId="14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0"/>
        <item h="1" x="2"/>
        <item h="1" x="1"/>
      </items>
    </pivotField>
    <pivotField axis="axisRow" compact="0" numFmtId="165" outline="0" showAll="0" defaultSubtotal="0">
      <items count="3">
        <item x="0"/>
        <item x="1"/>
        <item x="2"/>
      </items>
    </pivotField>
    <pivotField axis="axisRow" compact="0" numFmtId="165" outline="0" showAll="0" defaultSubtotal="0">
      <items count="3">
        <item x="0"/>
        <item x="1"/>
        <item x="2"/>
      </items>
    </pivotField>
    <pivotField axis="axisRow" compact="0" numFmtId="165" outline="0" showAll="0" defaultSubtotal="0">
      <items count="4">
        <item x="0"/>
        <item x="3"/>
        <item x="1"/>
        <item x="2"/>
      </items>
    </pivotField>
    <pivotField axis="axisRow" compact="0" numFmtId="20" outline="0" showAll="0" defaultSubtotal="0">
      <items count="6">
        <item x="1"/>
        <item x="5"/>
        <item x="2"/>
        <item x="0"/>
        <item x="4"/>
        <item x="3"/>
      </items>
    </pivotField>
    <pivotField axis="axisRow" compact="0" numFmtId="10" outline="0" showAll="0" defaultSubtotal="0">
      <items count="6">
        <item x="1"/>
        <item x="5"/>
        <item x="2"/>
        <item x="0"/>
        <item x="4"/>
        <item x="3"/>
      </items>
    </pivotField>
  </pivotFields>
  <rowFields count="7">
    <field x="0"/>
    <field x="1"/>
    <field x="5"/>
    <field x="6"/>
    <field x="2"/>
    <field x="3"/>
    <field x="4"/>
  </rowFields>
  <rowItems count="7">
    <i>
      <x/>
      <x/>
      <x v="3"/>
      <x v="3"/>
      <x/>
      <x/>
      <x/>
    </i>
    <i r="4">
      <x v="1"/>
      <x v="1"/>
      <x v="2"/>
    </i>
    <i>
      <x v="1"/>
      <x/>
      <x v="5"/>
      <x v="5"/>
      <x v="1"/>
      <x v="1"/>
      <x v="2"/>
    </i>
    <i r="4">
      <x v="2"/>
      <x v="2"/>
      <x v="3"/>
    </i>
    <i>
      <x v="2"/>
      <x/>
      <x v="4"/>
      <x v="4"/>
      <x v="1"/>
      <x/>
      <x v="1"/>
    </i>
    <i r="4">
      <x v="2"/>
      <x v="2"/>
      <x v="3"/>
    </i>
    <i t="grand">
      <x/>
    </i>
  </rowItems>
  <colItems count="1">
    <i/>
  </colItems>
  <formats count="7">
    <format dxfId="35">
      <pivotArea field="0" type="button" dataOnly="0" labelOnly="1" outline="0" axis="axisRow" fieldPosition="0"/>
    </format>
    <format dxfId="36">
      <pivotArea field="1" type="button" dataOnly="0" labelOnly="1" outline="0" axis="axisRow" fieldPosition="1"/>
    </format>
    <format dxfId="37">
      <pivotArea field="5" type="button" dataOnly="0" labelOnly="1" outline="0" axis="axisRow" fieldPosition="2"/>
    </format>
    <format dxfId="38">
      <pivotArea field="6" type="button" dataOnly="0" labelOnly="1" outline="0" axis="axisRow" fieldPosition="3"/>
    </format>
    <format dxfId="39">
      <pivotArea field="2" type="button" dataOnly="0" labelOnly="1" outline="0" axis="axisRow" fieldPosition="4"/>
    </format>
    <format dxfId="40">
      <pivotArea field="3" type="button" dataOnly="0" labelOnly="1" outline="0" axis="axisRow" fieldPosition="5"/>
    </format>
    <format dxfId="41">
      <pivotArea field="4" type="button" dataOnly="0" labelOnly="1" outline="0" axis="axisRow" fieldPosition="6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U57"/>
  <sheetViews>
    <sheetView tabSelected="1" workbookViewId="0">
      <selection activeCell="C33" sqref="C33"/>
    </sheetView>
  </sheetViews>
  <sheetFormatPr defaultRowHeight="12.75" x14ac:dyDescent="0.2"/>
  <cols>
    <col min="1" max="2" width="9.140625" customWidth="1"/>
    <col min="3" max="3" width="18.28515625" customWidth="1"/>
    <col min="4" max="4" width="12.140625" customWidth="1"/>
    <col min="5" max="5" width="12" customWidth="1"/>
    <col min="6" max="6" width="15.85546875" customWidth="1"/>
    <col min="7" max="7" width="18.28515625" customWidth="1"/>
    <col min="8" max="10" width="15" customWidth="1"/>
    <col min="11" max="11" width="11.42578125" customWidth="1"/>
    <col min="12" max="20" width="9.140625" customWidth="1"/>
  </cols>
  <sheetData>
    <row r="2" spans="4:19" x14ac:dyDescent="0.2">
      <c r="D2" s="19"/>
      <c r="E2" s="19"/>
      <c r="J2" s="9"/>
      <c r="K2" s="11"/>
    </row>
    <row r="3" spans="4:19" x14ac:dyDescent="0.2">
      <c r="D3" s="19"/>
      <c r="E3" s="19"/>
      <c r="F3" s="35" t="s">
        <v>8</v>
      </c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4:19" x14ac:dyDescent="0.2">
      <c r="D4" s="19"/>
      <c r="E4" s="19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4:19" x14ac:dyDescent="0.2">
      <c r="D5" s="19"/>
      <c r="E5" s="19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4:19" x14ac:dyDescent="0.2">
      <c r="D6" s="19"/>
      <c r="E6" s="19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4:19" x14ac:dyDescent="0.2">
      <c r="D7" s="19"/>
      <c r="E7" s="19"/>
      <c r="I7" s="1"/>
      <c r="J7" s="12"/>
      <c r="K7" s="10"/>
    </row>
    <row r="8" spans="4:19" x14ac:dyDescent="0.2">
      <c r="D8" s="19"/>
      <c r="E8" s="19"/>
      <c r="I8" s="1"/>
      <c r="J8" s="12"/>
      <c r="K8" s="10"/>
    </row>
    <row r="9" spans="4:19" ht="37.5" customHeight="1" x14ac:dyDescent="0.2">
      <c r="D9" s="20" t="s">
        <v>9</v>
      </c>
      <c r="E9" s="23" t="s">
        <v>10</v>
      </c>
      <c r="F9" s="4" t="s">
        <v>0</v>
      </c>
      <c r="G9" s="4" t="s">
        <v>1</v>
      </c>
      <c r="H9" s="6" t="s">
        <v>2</v>
      </c>
      <c r="I9" s="13" t="s">
        <v>3</v>
      </c>
      <c r="J9" s="14" t="s">
        <v>4</v>
      </c>
    </row>
    <row r="10" spans="4:19" x14ac:dyDescent="0.2">
      <c r="D10" s="26">
        <v>40544</v>
      </c>
      <c r="E10" s="5" t="s">
        <v>5</v>
      </c>
      <c r="F10" s="3">
        <v>6.9444444444444198E-3</v>
      </c>
      <c r="G10" s="3">
        <v>6.9444444444444319E-3</v>
      </c>
      <c r="H10" s="3">
        <v>1.3888888888888888E-2</v>
      </c>
      <c r="I10" s="7">
        <f>SUMIFS($H$10:$H$18,$E$10:$E$18,E10,$D$10:$D$18,D10)</f>
        <v>0.1736111111111111</v>
      </c>
      <c r="J10" s="8">
        <f>I10/VALUE("11:00")</f>
        <v>0.37878787878787878</v>
      </c>
    </row>
    <row r="11" spans="4:19" x14ac:dyDescent="0.2">
      <c r="D11" s="26">
        <v>40544</v>
      </c>
      <c r="E11" s="5" t="s">
        <v>6</v>
      </c>
      <c r="F11" s="3">
        <v>6.9444444444444198E-3</v>
      </c>
      <c r="G11" s="3">
        <v>6.9444444444444319E-3</v>
      </c>
      <c r="H11" s="3">
        <v>1.3888888888888852E-2</v>
      </c>
      <c r="I11" s="7">
        <f>SUMIFS($H$10:$H$18,$E$10:$E$18,E11,$D$10:$D$18,D11)</f>
        <v>1.3888888888888852E-2</v>
      </c>
      <c r="J11" s="8">
        <f t="shared" ref="J11:J18" si="0">I11/VALUE("11:00")</f>
        <v>3.0303030303030224E-2</v>
      </c>
    </row>
    <row r="12" spans="4:19" x14ac:dyDescent="0.2">
      <c r="D12" s="26">
        <v>40544</v>
      </c>
      <c r="E12" s="5" t="s">
        <v>5</v>
      </c>
      <c r="F12" s="3">
        <v>1.3888888888888895E-2</v>
      </c>
      <c r="G12" s="3">
        <v>0.14583333333333331</v>
      </c>
      <c r="H12" s="3">
        <v>0.15972222222222221</v>
      </c>
      <c r="I12" s="7">
        <f>SUMIFS($H$10:$H$18,$E$10:$E$18,E12,$D$10:$D$18,D12)</f>
        <v>0.1736111111111111</v>
      </c>
      <c r="J12" s="8">
        <f t="shared" si="0"/>
        <v>0.37878787878787878</v>
      </c>
    </row>
    <row r="13" spans="4:19" x14ac:dyDescent="0.2">
      <c r="D13" s="26">
        <v>40545</v>
      </c>
      <c r="E13" s="5" t="s">
        <v>7</v>
      </c>
      <c r="F13" s="3">
        <v>1.3888888888888895E-2</v>
      </c>
      <c r="G13" s="3">
        <v>0.14583333333333331</v>
      </c>
      <c r="H13" s="3">
        <v>0.15972222222222221</v>
      </c>
      <c r="I13" s="7">
        <f>SUMIFS($H$10:$H$18,$E$10:$E$18,E13,$D$10:$D$18,D13)</f>
        <v>0.15972222222222221</v>
      </c>
      <c r="J13" s="8">
        <f t="shared" si="0"/>
        <v>0.34848484848484845</v>
      </c>
    </row>
    <row r="14" spans="4:19" x14ac:dyDescent="0.2">
      <c r="D14" s="26">
        <v>40545</v>
      </c>
      <c r="E14" s="5" t="s">
        <v>5</v>
      </c>
      <c r="F14" s="3">
        <v>1.3888888888888895E-2</v>
      </c>
      <c r="G14" s="3">
        <v>0.14583333333333331</v>
      </c>
      <c r="H14" s="3">
        <v>0.15972222222222221</v>
      </c>
      <c r="I14" s="7">
        <f>SUMIFS($H$10:$H$18,$E$10:$E$18,E14,$D$10:$D$18,D14)</f>
        <v>0.57638888888888884</v>
      </c>
      <c r="J14" s="8">
        <f t="shared" si="0"/>
        <v>1.2575757575757576</v>
      </c>
    </row>
    <row r="15" spans="4:19" x14ac:dyDescent="0.2">
      <c r="D15" s="26">
        <v>40545</v>
      </c>
      <c r="E15" s="5" t="s">
        <v>5</v>
      </c>
      <c r="F15" s="3">
        <v>8.3333333333333315E-2</v>
      </c>
      <c r="G15" s="3">
        <v>0.33333333333333331</v>
      </c>
      <c r="H15" s="3">
        <v>0.41666666666666663</v>
      </c>
      <c r="I15" s="7">
        <f>SUMIFS($H$10:$H$18,$E$10:$E$18,E15,$D$10:$D$18,D15)</f>
        <v>0.57638888888888884</v>
      </c>
      <c r="J15" s="8">
        <f t="shared" si="0"/>
        <v>1.2575757575757576</v>
      </c>
    </row>
    <row r="16" spans="4:19" x14ac:dyDescent="0.2">
      <c r="D16" s="26">
        <v>40546</v>
      </c>
      <c r="E16" s="5" t="s">
        <v>5</v>
      </c>
      <c r="F16" s="3">
        <v>8.3333333333333315E-2</v>
      </c>
      <c r="G16" s="3">
        <v>0.33333333333333331</v>
      </c>
      <c r="H16" s="3">
        <v>0.41666666666666663</v>
      </c>
      <c r="I16" s="7">
        <f>SUMIFS($H$10:$H$18,$E$10:$E$18,E16,$D$10:$D$18,D16)</f>
        <v>0.43749999999999994</v>
      </c>
      <c r="J16" s="8">
        <f t="shared" si="0"/>
        <v>0.95454545454545447</v>
      </c>
    </row>
    <row r="17" spans="4:21" x14ac:dyDescent="0.2">
      <c r="D17" s="26">
        <v>40546</v>
      </c>
      <c r="E17" s="5" t="s">
        <v>6</v>
      </c>
      <c r="F17" s="3">
        <v>1.3888888888888888E-2</v>
      </c>
      <c r="G17" s="3">
        <v>6.9444444444444475E-3</v>
      </c>
      <c r="H17" s="3">
        <v>2.0833333333333336E-2</v>
      </c>
      <c r="I17" s="7">
        <f>SUMIFS($H$10:$H$18,$E$10:$E$18,E17,$D$10:$D$18,D17)</f>
        <v>2.0833333333333336E-2</v>
      </c>
      <c r="J17" s="8">
        <f t="shared" si="0"/>
        <v>4.5454545454545463E-2</v>
      </c>
    </row>
    <row r="18" spans="4:21" x14ac:dyDescent="0.2">
      <c r="D18" s="26">
        <v>40546</v>
      </c>
      <c r="E18" s="5" t="s">
        <v>5</v>
      </c>
      <c r="F18" s="3">
        <v>1.3888888888888888E-2</v>
      </c>
      <c r="G18" s="3">
        <v>6.9444444444444475E-3</v>
      </c>
      <c r="H18" s="3">
        <v>2.0833333333333336E-2</v>
      </c>
      <c r="I18" s="7">
        <f>SUMIFS($H$10:$H$18,$E$10:$E$18,E18,$D$10:$D$18,D18)</f>
        <v>0.43749999999999994</v>
      </c>
      <c r="J18" s="8">
        <f t="shared" si="0"/>
        <v>0.95454545454545447</v>
      </c>
    </row>
    <row r="19" spans="4:21" x14ac:dyDescent="0.2">
      <c r="D19" s="21"/>
      <c r="E19" s="21"/>
      <c r="F19" s="16"/>
      <c r="G19" s="15"/>
      <c r="H19" s="15"/>
      <c r="I19" s="15"/>
      <c r="J19" s="17"/>
      <c r="K19" s="18"/>
    </row>
    <row r="20" spans="4:21" x14ac:dyDescent="0.2">
      <c r="H20" s="15"/>
      <c r="I20" s="15"/>
      <c r="J20" s="17"/>
      <c r="K20" s="18"/>
    </row>
    <row r="21" spans="4:21" ht="33.75" x14ac:dyDescent="0.2">
      <c r="H21" s="15"/>
      <c r="I21" s="15"/>
      <c r="J21" s="17"/>
      <c r="K21" s="18"/>
      <c r="N21" s="20"/>
      <c r="O21" s="2"/>
      <c r="P21" s="4" t="s">
        <v>0</v>
      </c>
      <c r="Q21" s="4" t="s">
        <v>1</v>
      </c>
      <c r="R21" s="6" t="s">
        <v>2</v>
      </c>
      <c r="S21" s="13" t="s">
        <v>3</v>
      </c>
      <c r="T21" s="14" t="s">
        <v>4</v>
      </c>
    </row>
    <row r="22" spans="4:21" x14ac:dyDescent="0.2">
      <c r="N22" s="22">
        <v>40544</v>
      </c>
      <c r="O22" s="5" t="s">
        <v>5</v>
      </c>
      <c r="P22" s="3">
        <v>6.9444444444444198E-3</v>
      </c>
      <c r="Q22" s="3">
        <v>6.9444444444444319E-3</v>
      </c>
      <c r="R22" s="3">
        <v>1.3888888888888852E-2</v>
      </c>
      <c r="S22" s="32">
        <v>0.17361111111111113</v>
      </c>
      <c r="T22" s="29">
        <v>0.27300000000000002</v>
      </c>
      <c r="U22" s="28"/>
    </row>
    <row r="23" spans="4:21" hidden="1" x14ac:dyDescent="0.2">
      <c r="N23" s="22">
        <v>40544</v>
      </c>
      <c r="O23" s="5" t="s">
        <v>6</v>
      </c>
      <c r="P23" s="3">
        <v>6.9444444444444198E-3</v>
      </c>
      <c r="Q23" s="3">
        <v>6.9444444444444319E-3</v>
      </c>
      <c r="R23" s="3">
        <v>1.3888888888888852E-2</v>
      </c>
      <c r="S23" s="33"/>
      <c r="T23" s="30"/>
    </row>
    <row r="24" spans="4:21" x14ac:dyDescent="0.2">
      <c r="N24" s="22">
        <v>40544</v>
      </c>
      <c r="O24" s="5" t="s">
        <v>5</v>
      </c>
      <c r="P24" s="3">
        <v>1.3888888888888895E-2</v>
      </c>
      <c r="Q24" s="3">
        <v>0.14583333333333331</v>
      </c>
      <c r="R24" s="3">
        <v>0.15972222222222221</v>
      </c>
      <c r="S24" s="34"/>
      <c r="T24" s="31"/>
      <c r="U24" s="27"/>
    </row>
    <row r="25" spans="4:21" hidden="1" x14ac:dyDescent="0.2">
      <c r="N25" s="22">
        <v>40545</v>
      </c>
      <c r="O25" s="5" t="s">
        <v>7</v>
      </c>
      <c r="P25" s="3">
        <v>1.3888888888888895E-2</v>
      </c>
      <c r="Q25" s="3">
        <v>0.14583333333333331</v>
      </c>
      <c r="R25" s="3">
        <v>0.15972222222222221</v>
      </c>
      <c r="S25" s="7"/>
      <c r="T25" s="8"/>
    </row>
    <row r="26" spans="4:21" x14ac:dyDescent="0.2">
      <c r="N26" s="22">
        <v>40545</v>
      </c>
      <c r="O26" s="5" t="s">
        <v>5</v>
      </c>
      <c r="P26" s="3">
        <v>1.3888888888888895E-2</v>
      </c>
      <c r="Q26" s="3">
        <v>0.14583333333333331</v>
      </c>
      <c r="R26" s="3">
        <v>0.15972222222222221</v>
      </c>
      <c r="S26" s="32">
        <v>0.57638888888888895</v>
      </c>
      <c r="T26" s="29">
        <v>1.25</v>
      </c>
      <c r="U26" s="27"/>
    </row>
    <row r="27" spans="4:21" x14ac:dyDescent="0.2">
      <c r="N27" s="22">
        <v>40545</v>
      </c>
      <c r="O27" s="5" t="s">
        <v>5</v>
      </c>
      <c r="P27" s="3">
        <v>8.3333333333333315E-2</v>
      </c>
      <c r="Q27" s="3">
        <v>0.33333333333333331</v>
      </c>
      <c r="R27" s="3">
        <v>0.41666666666666663</v>
      </c>
      <c r="S27" s="34"/>
      <c r="T27" s="31"/>
      <c r="U27" s="27"/>
    </row>
    <row r="28" spans="4:21" x14ac:dyDescent="0.2">
      <c r="N28" s="22">
        <v>40546</v>
      </c>
      <c r="O28" s="5" t="s">
        <v>5</v>
      </c>
      <c r="P28" s="3">
        <v>8.3333333333333315E-2</v>
      </c>
      <c r="Q28" s="3">
        <v>0.33333333333333331</v>
      </c>
      <c r="R28" s="3">
        <v>0.41666666666666663</v>
      </c>
      <c r="S28" s="32">
        <v>0.4375</v>
      </c>
      <c r="T28" s="29">
        <v>0.95</v>
      </c>
      <c r="U28" s="27"/>
    </row>
    <row r="29" spans="4:21" hidden="1" x14ac:dyDescent="0.2">
      <c r="J29" s="17"/>
      <c r="K29" s="18"/>
      <c r="N29" s="22">
        <v>40546</v>
      </c>
      <c r="O29" s="5" t="s">
        <v>6</v>
      </c>
      <c r="P29" s="3">
        <v>1.3888888888888888E-2</v>
      </c>
      <c r="Q29" s="3">
        <v>6.9444444444444475E-3</v>
      </c>
      <c r="R29" s="3">
        <v>2.0833333333333336E-2</v>
      </c>
      <c r="S29" s="33"/>
      <c r="T29" s="30"/>
    </row>
    <row r="30" spans="4:21" x14ac:dyDescent="0.2">
      <c r="J30" s="17"/>
      <c r="K30" s="18"/>
      <c r="N30" s="22">
        <v>40546</v>
      </c>
      <c r="O30" s="5" t="s">
        <v>5</v>
      </c>
      <c r="P30" s="3">
        <v>1.3888888888888888E-2</v>
      </c>
      <c r="Q30" s="3">
        <v>6.9444444444444475E-3</v>
      </c>
      <c r="R30" s="3">
        <v>2.0833333333333336E-2</v>
      </c>
      <c r="S30" s="34"/>
      <c r="T30" s="31"/>
      <c r="U30" s="27"/>
    </row>
    <row r="33" spans="1:9" ht="25.5" x14ac:dyDescent="0.2">
      <c r="C33" s="36" t="s">
        <v>9</v>
      </c>
      <c r="D33" s="36" t="s">
        <v>10</v>
      </c>
      <c r="E33" s="36" t="s">
        <v>3</v>
      </c>
      <c r="F33" s="36" t="s">
        <v>4</v>
      </c>
      <c r="G33" s="36" t="s">
        <v>0</v>
      </c>
      <c r="H33" s="36" t="s">
        <v>1</v>
      </c>
      <c r="I33" s="36" t="s">
        <v>2</v>
      </c>
    </row>
    <row r="34" spans="1:9" x14ac:dyDescent="0.2">
      <c r="C34" s="26">
        <v>40544</v>
      </c>
      <c r="D34" t="s">
        <v>5</v>
      </c>
      <c r="E34" s="27">
        <v>0.17361111111111113</v>
      </c>
      <c r="F34" s="28">
        <v>0.37878787878787878</v>
      </c>
      <c r="G34" s="24">
        <v>6.9444444444444441E-3</v>
      </c>
      <c r="H34" s="24">
        <v>6.9444444444444441E-3</v>
      </c>
      <c r="I34" s="24">
        <v>1.3888888888888888E-2</v>
      </c>
    </row>
    <row r="35" spans="1:9" x14ac:dyDescent="0.2">
      <c r="G35" s="24">
        <v>1.3888888888888888E-2</v>
      </c>
      <c r="H35" s="24">
        <v>0.14583333333333334</v>
      </c>
      <c r="I35" s="24">
        <v>0.15972222222222224</v>
      </c>
    </row>
    <row r="36" spans="1:9" x14ac:dyDescent="0.2">
      <c r="A36" s="26"/>
      <c r="C36" s="26">
        <v>40545</v>
      </c>
      <c r="D36" t="s">
        <v>5</v>
      </c>
      <c r="E36" s="27">
        <v>0.57638888888888895</v>
      </c>
      <c r="F36" s="28">
        <v>1.2575757575757576</v>
      </c>
      <c r="G36" s="24">
        <v>1.3888888888888888E-2</v>
      </c>
      <c r="H36" s="24">
        <v>0.14583333333333334</v>
      </c>
      <c r="I36" s="24">
        <v>0.15972222222222224</v>
      </c>
    </row>
    <row r="37" spans="1:9" x14ac:dyDescent="0.2">
      <c r="G37" s="24">
        <v>8.3333333333333329E-2</v>
      </c>
      <c r="H37" s="24">
        <v>0.33333333333333331</v>
      </c>
      <c r="I37" s="24">
        <v>0.41666666666666669</v>
      </c>
    </row>
    <row r="38" spans="1:9" x14ac:dyDescent="0.2">
      <c r="C38" s="26">
        <v>40546</v>
      </c>
      <c r="D38" t="s">
        <v>5</v>
      </c>
      <c r="E38" s="27">
        <v>0.4375</v>
      </c>
      <c r="F38" s="28">
        <v>0.95454545454545447</v>
      </c>
      <c r="G38" s="24">
        <v>1.3888888888888888E-2</v>
      </c>
      <c r="H38" s="24">
        <v>6.9444444444444441E-3</v>
      </c>
      <c r="I38" s="24">
        <v>2.0833333333333332E-2</v>
      </c>
    </row>
    <row r="39" spans="1:9" x14ac:dyDescent="0.2">
      <c r="G39" s="24">
        <v>8.3333333333333329E-2</v>
      </c>
      <c r="H39" s="24">
        <v>0.33333333333333331</v>
      </c>
      <c r="I39" s="24">
        <v>0.41666666666666669</v>
      </c>
    </row>
    <row r="40" spans="1:9" x14ac:dyDescent="0.2">
      <c r="C40" s="26" t="s">
        <v>11</v>
      </c>
    </row>
    <row r="41" spans="1:9" x14ac:dyDescent="0.2">
      <c r="F41" s="25"/>
      <c r="G41" s="24"/>
      <c r="H41" s="28"/>
    </row>
    <row r="42" spans="1:9" x14ac:dyDescent="0.2">
      <c r="F42" s="25"/>
      <c r="G42" s="24"/>
      <c r="H42" s="28"/>
    </row>
    <row r="43" spans="1:9" x14ac:dyDescent="0.2">
      <c r="A43" s="26"/>
      <c r="F43" s="25"/>
      <c r="G43" s="24"/>
      <c r="H43" s="28"/>
    </row>
    <row r="44" spans="1:9" x14ac:dyDescent="0.2">
      <c r="F44" s="25"/>
      <c r="G44" s="24"/>
      <c r="H44" s="28"/>
    </row>
    <row r="45" spans="1:9" x14ac:dyDescent="0.2">
      <c r="F45" s="25"/>
      <c r="G45" s="24"/>
      <c r="H45" s="28"/>
    </row>
    <row r="46" spans="1:9" x14ac:dyDescent="0.2">
      <c r="F46" s="25"/>
      <c r="G46" s="24"/>
      <c r="H46" s="28"/>
    </row>
    <row r="47" spans="1:9" x14ac:dyDescent="0.2">
      <c r="F47" s="25"/>
      <c r="G47" s="24"/>
      <c r="H47" s="28"/>
    </row>
    <row r="48" spans="1:9" x14ac:dyDescent="0.2">
      <c r="F48" s="25"/>
      <c r="G48" s="24"/>
      <c r="H48" s="28"/>
    </row>
    <row r="49" spans="1:8" x14ac:dyDescent="0.2">
      <c r="F49" s="25"/>
      <c r="G49" s="24"/>
      <c r="H49" s="28"/>
    </row>
    <row r="50" spans="1:8" x14ac:dyDescent="0.2">
      <c r="A50" s="26"/>
      <c r="F50" s="25"/>
      <c r="G50" s="24"/>
      <c r="H50" s="28"/>
    </row>
    <row r="51" spans="1:8" x14ac:dyDescent="0.2">
      <c r="F51" s="25"/>
      <c r="G51" s="24"/>
      <c r="H51" s="28"/>
    </row>
    <row r="52" spans="1:8" x14ac:dyDescent="0.2">
      <c r="F52" s="25"/>
      <c r="G52" s="24"/>
      <c r="H52" s="28"/>
    </row>
    <row r="53" spans="1:8" x14ac:dyDescent="0.2">
      <c r="F53" s="25"/>
      <c r="G53" s="24"/>
      <c r="H53" s="28"/>
    </row>
    <row r="54" spans="1:8" x14ac:dyDescent="0.2">
      <c r="F54" s="25"/>
      <c r="G54" s="24"/>
      <c r="H54" s="28"/>
    </row>
    <row r="55" spans="1:8" x14ac:dyDescent="0.2">
      <c r="F55" s="25"/>
      <c r="G55" s="24"/>
      <c r="H55" s="28"/>
    </row>
    <row r="56" spans="1:8" x14ac:dyDescent="0.2">
      <c r="D56" s="24"/>
      <c r="E56" s="25"/>
      <c r="F56" s="25"/>
      <c r="G56" s="24"/>
      <c r="H56" s="28"/>
    </row>
    <row r="57" spans="1:8" x14ac:dyDescent="0.2">
      <c r="A57" s="26"/>
      <c r="E57" s="25"/>
      <c r="F57" s="25"/>
      <c r="G57" s="24"/>
      <c r="H57" s="28"/>
    </row>
  </sheetData>
  <autoFilter ref="N21:T30">
    <filterColumn colId="1">
      <filters>
        <filter val="Иванов"/>
      </filters>
    </filterColumn>
  </autoFilter>
  <mergeCells count="6">
    <mergeCell ref="T28:T30"/>
    <mergeCell ref="S28:S30"/>
    <mergeCell ref="S22:S24"/>
    <mergeCell ref="T22:T24"/>
    <mergeCell ref="S26:S27"/>
    <mergeCell ref="T26:T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"Ойлпамп Сервис Мегион"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Использование сотрудников и транспорта</dc:title>
  <dc:creator>Пилипенко  Д.Д.</dc:creator>
  <dc:description>Информационная система "Вектор ЭПУ"</dc:description>
  <cp:lastModifiedBy>Elena</cp:lastModifiedBy>
  <cp:lastPrinted>2016-01-22T11:07:38Z</cp:lastPrinted>
  <dcterms:created xsi:type="dcterms:W3CDTF">2016-01-21T11:02:12Z</dcterms:created>
  <dcterms:modified xsi:type="dcterms:W3CDTF">2016-01-24T13:11:17Z</dcterms:modified>
</cp:coreProperties>
</file>