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Лист1!$A$1:$L$6</definedName>
  </definedNames>
  <calcPr calcId="125725"/>
</workbook>
</file>

<file path=xl/calcChain.xml><?xml version="1.0" encoding="utf-8"?>
<calcChain xmlns="http://schemas.openxmlformats.org/spreadsheetml/2006/main">
  <c r="N3" i="1"/>
  <c r="N5"/>
  <c r="H5"/>
  <c r="J5"/>
  <c r="H6"/>
  <c r="J6"/>
  <c r="J2"/>
  <c r="J3"/>
  <c r="J4"/>
  <c r="H2"/>
  <c r="H3"/>
  <c r="H4"/>
</calcChain>
</file>

<file path=xl/sharedStrings.xml><?xml version="1.0" encoding="utf-8"?>
<sst xmlns="http://schemas.openxmlformats.org/spreadsheetml/2006/main" count="38" uniqueCount="27">
  <si>
    <t>Sub_RF</t>
  </si>
  <si>
    <t>Med_name</t>
  </si>
  <si>
    <t>ZAVOD</t>
  </si>
  <si>
    <t>Naim_APTEKA</t>
  </si>
  <si>
    <t>CEN_GR_sprav</t>
  </si>
  <si>
    <t>CEN_GR_part</t>
  </si>
  <si>
    <t>Cen_Izg</t>
  </si>
  <si>
    <t>Cen_Z</t>
  </si>
  <si>
    <t>Cen_R</t>
  </si>
  <si>
    <t>MaxCen_otReestraVSprav</t>
  </si>
  <si>
    <t>Саратовская область</t>
  </si>
  <si>
    <t>АЦЦ лонг табл. шип. 600 мг. туба №20</t>
  </si>
  <si>
    <t>Тагиста таб. 16мг бл. №30</t>
  </si>
  <si>
    <t>Ранитидин-АКОС тб.п/о 150мг уп N20</t>
  </si>
  <si>
    <t>Ранитидин-АКОС тб 150мг уп N20</t>
  </si>
  <si>
    <t>Волгоградская область</t>
  </si>
  <si>
    <t>Фамотидин тб п/о 20мг N20</t>
  </si>
  <si>
    <t>ЗАКУП БНДС</t>
  </si>
  <si>
    <t>ЦЕНА ИЗГ БНДС</t>
  </si>
  <si>
    <t>МАКС ЦЕНА</t>
  </si>
  <si>
    <t>Наценка Волгоград</t>
  </si>
  <si>
    <t>до 50р</t>
  </si>
  <si>
    <t>от 50 до 500</t>
  </si>
  <si>
    <t>от 500р</t>
  </si>
  <si>
    <t>Макс цена =</t>
  </si>
  <si>
    <t>(наценка х ЦЕНА ИЗГ БНДС + ЗАКУП БНДС) *1,1</t>
  </si>
  <si>
    <t>Наценка Саратов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</si>
</sst>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9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pane ySplit="1" topLeftCell="A2" activePane="bottomLeft" state="frozen"/>
      <selection pane="bottomLeft" activeCell="A19" sqref="A19:E19"/>
    </sheetView>
  </sheetViews>
  <sheetFormatPr defaultRowHeight="15"/>
  <cols>
    <col min="1" max="1" width="15" customWidth="1"/>
    <col min="2" max="2" width="9.42578125" customWidth="1"/>
    <col min="7" max="7" width="10.140625" bestFit="1" customWidth="1"/>
    <col min="8" max="8" width="18.7109375" style="1" customWidth="1"/>
    <col min="10" max="10" width="14.5703125" style="1" bestFit="1" customWidth="1"/>
    <col min="11" max="11" width="9.85546875" style="1" customWidth="1"/>
    <col min="12" max="12" width="7.42578125" customWidth="1"/>
    <col min="13" max="13" width="13.85546875" customWidth="1"/>
    <col min="14" max="14" width="9.140625" style="1"/>
  </cols>
  <sheetData>
    <row r="1" spans="1:14" ht="30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18</v>
      </c>
      <c r="I1" t="s">
        <v>7</v>
      </c>
      <c r="J1" s="3" t="s">
        <v>17</v>
      </c>
      <c r="K1" s="1" t="s">
        <v>8</v>
      </c>
      <c r="L1" t="s">
        <v>9</v>
      </c>
      <c r="M1" t="s">
        <v>19</v>
      </c>
    </row>
    <row r="2" spans="1:14">
      <c r="A2" t="s">
        <v>10</v>
      </c>
      <c r="B2" t="s">
        <v>11</v>
      </c>
      <c r="D2" t="s">
        <v>11</v>
      </c>
      <c r="E2">
        <v>265.02999999999997</v>
      </c>
      <c r="F2">
        <v>622.24</v>
      </c>
      <c r="G2">
        <v>681.42</v>
      </c>
      <c r="H2" s="2">
        <f t="shared" ref="H2:H6" si="0">G2/1.1</f>
        <v>619.47272727272718</v>
      </c>
      <c r="I2">
        <v>350.55</v>
      </c>
      <c r="J2" s="3">
        <f t="shared" ref="J2:J6" si="1">I2/1.1</f>
        <v>318.68181818181819</v>
      </c>
      <c r="K2">
        <v>473.1</v>
      </c>
      <c r="L2">
        <v>419.81</v>
      </c>
    </row>
    <row r="3" spans="1:14">
      <c r="A3" t="s">
        <v>10</v>
      </c>
      <c r="B3" t="s">
        <v>12</v>
      </c>
      <c r="D3" t="s">
        <v>12</v>
      </c>
      <c r="E3">
        <v>81.64</v>
      </c>
      <c r="F3">
        <v>85.72</v>
      </c>
      <c r="G3">
        <v>94.29</v>
      </c>
      <c r="H3" s="2">
        <f t="shared" si="0"/>
        <v>85.718181818181819</v>
      </c>
      <c r="I3">
        <v>97.34</v>
      </c>
      <c r="J3" s="3">
        <f t="shared" si="1"/>
        <v>88.490909090909085</v>
      </c>
      <c r="K3">
        <v>125.6</v>
      </c>
      <c r="L3">
        <v>129.32</v>
      </c>
      <c r="N3" s="1">
        <f>(0.3*85.72+88.49)*1.1</f>
        <v>125.6266</v>
      </c>
    </row>
    <row r="4" spans="1:14">
      <c r="A4" t="s">
        <v>10</v>
      </c>
      <c r="B4" t="s">
        <v>13</v>
      </c>
      <c r="D4" t="s">
        <v>14</v>
      </c>
      <c r="E4">
        <v>9.9</v>
      </c>
      <c r="F4">
        <v>11.71</v>
      </c>
      <c r="G4">
        <v>12.88</v>
      </c>
      <c r="H4" s="2">
        <f t="shared" si="0"/>
        <v>11.709090909090909</v>
      </c>
      <c r="I4">
        <v>15.03</v>
      </c>
      <c r="J4" s="3">
        <f t="shared" si="1"/>
        <v>13.663636363636362</v>
      </c>
      <c r="K4" s="1">
        <v>19.7</v>
      </c>
      <c r="L4">
        <v>16.77</v>
      </c>
    </row>
    <row r="5" spans="1:14">
      <c r="A5" t="s">
        <v>15</v>
      </c>
      <c r="B5" t="s">
        <v>16</v>
      </c>
      <c r="D5" t="s">
        <v>16</v>
      </c>
      <c r="E5">
        <v>18.96</v>
      </c>
      <c r="F5">
        <v>28.79</v>
      </c>
      <c r="G5">
        <v>28.23</v>
      </c>
      <c r="H5" s="2">
        <f t="shared" si="0"/>
        <v>25.66363636363636</v>
      </c>
      <c r="I5">
        <v>29.63</v>
      </c>
      <c r="J5" s="3">
        <f t="shared" si="1"/>
        <v>26.936363636363634</v>
      </c>
      <c r="K5" s="1">
        <v>32.1</v>
      </c>
      <c r="L5">
        <v>30.24</v>
      </c>
      <c r="N5" s="1">
        <f>(0.118*H5+J5)*1.1</f>
        <v>32.96114</v>
      </c>
    </row>
    <row r="6" spans="1:14">
      <c r="A6" t="s">
        <v>15</v>
      </c>
      <c r="B6" t="s">
        <v>11</v>
      </c>
      <c r="D6" t="s">
        <v>11</v>
      </c>
      <c r="E6">
        <v>265.02999999999997</v>
      </c>
      <c r="F6">
        <v>622.24</v>
      </c>
      <c r="G6">
        <v>379.3</v>
      </c>
      <c r="H6" s="2">
        <f t="shared" si="0"/>
        <v>344.81818181818181</v>
      </c>
      <c r="I6">
        <v>391.56</v>
      </c>
      <c r="J6" s="3">
        <f t="shared" si="1"/>
        <v>355.96363636363634</v>
      </c>
      <c r="K6">
        <v>451</v>
      </c>
      <c r="L6">
        <v>406.69</v>
      </c>
    </row>
    <row r="9" spans="1:14">
      <c r="A9" t="s">
        <v>20</v>
      </c>
    </row>
    <row r="10" spans="1:14">
      <c r="A10" t="s">
        <v>21</v>
      </c>
      <c r="B10" s="4">
        <v>0.28999999999999998</v>
      </c>
    </row>
    <row r="11" spans="1:14">
      <c r="A11" t="s">
        <v>22</v>
      </c>
      <c r="B11" s="4">
        <v>0.25</v>
      </c>
    </row>
    <row r="12" spans="1:14">
      <c r="A12" t="s">
        <v>23</v>
      </c>
      <c r="B12" s="5">
        <v>0.11799999999999999</v>
      </c>
    </row>
    <row r="14" spans="1:14">
      <c r="A14" t="s">
        <v>26</v>
      </c>
    </row>
    <row r="15" spans="1:14">
      <c r="A15" t="s">
        <v>21</v>
      </c>
      <c r="B15" s="4">
        <v>0.37</v>
      </c>
    </row>
    <row r="16" spans="1:14">
      <c r="A16" t="s">
        <v>22</v>
      </c>
      <c r="B16" s="4">
        <v>0.3</v>
      </c>
    </row>
    <row r="17" spans="1:2">
      <c r="A17" t="s">
        <v>23</v>
      </c>
      <c r="B17" s="4">
        <v>0.18</v>
      </c>
    </row>
    <row r="19" spans="1:2">
      <c r="A19" t="s">
        <v>24</v>
      </c>
      <c r="B19" t="s">
        <v>25</v>
      </c>
    </row>
  </sheetData>
  <autoFilter ref="A1:L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2016-01-30T10:30:36Z</dcterms:modified>
</cp:coreProperties>
</file>