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3275" windowHeight="8670" tabRatio="573" activeTab="1"/>
  </bookViews>
  <sheets>
    <sheet name="Табель" sheetId="1" r:id="rId1"/>
    <sheet name="Анализ" sheetId="2" r:id="rId2"/>
  </sheets>
  <definedNames>
    <definedName name="_xlfn.COUNTIFS" hidden="1">#NAME?</definedName>
    <definedName name="_xlfn.SUMIFS" hidden="1">#NAME?</definedName>
    <definedName name="catygor">'Табель'!$H$7</definedName>
    <definedName name="ChiefName">'Табель'!$BL$5</definedName>
    <definedName name="ChiefTitle">'Табель'!$BL$2</definedName>
    <definedName name="Consumer">'Табель'!#REF!</definedName>
    <definedName name="DaysMonth">'Табель'!$Y$6</definedName>
    <definedName name="Department">'Табель'!$G$1</definedName>
    <definedName name="DepartmentName">'Табель'!$A$2</definedName>
    <definedName name="DetailRow">'Табель'!#REF!</definedName>
    <definedName name="FaktDays">'Табель'!$AQ$9</definedName>
    <definedName name="FaktHours">'Табель'!$AS$9</definedName>
    <definedName name="FIO">'Табель'!$E$7</definedName>
    <definedName name="IncludetoAverage">'Табель'!#REF!</definedName>
    <definedName name="KoefStaff">'Табель'!#REF!</definedName>
    <definedName name="MakerName">'Табель'!#REF!</definedName>
    <definedName name="MakerTitle">'Табель'!#REF!</definedName>
    <definedName name="MothersDays">'Табель'!$BK$9</definedName>
    <definedName name="NightHours">'Табель'!$AT$9</definedName>
    <definedName name="NUMPP">'Табель'!$C$7</definedName>
    <definedName name="oklad">'Табель'!$I$7</definedName>
    <definedName name="OkladCode">'Табель'!#REF!</definedName>
    <definedName name="OverTimeHours">'Табель'!$AW$9</definedName>
    <definedName name="Period">'Табель'!$F$4</definedName>
    <definedName name="PlanDays">'Табель'!$AO$8</definedName>
    <definedName name="PlanHours">'Табель'!$AP$8</definedName>
    <definedName name="PlDn">'Табель'!$AO$8</definedName>
    <definedName name="PlHour">'Табель'!$AP$8</definedName>
    <definedName name="ProfessionName">'Табель'!$G$7</definedName>
    <definedName name="Razrad">'Табель'!$F$7</definedName>
    <definedName name="Sex">'Табель'!#REF!</definedName>
    <definedName name="StartDays">'Табель'!$J$8</definedName>
    <definedName name="Strok">'Табель'!$AC$6</definedName>
    <definedName name="Tabn">'Табель'!$D$7</definedName>
    <definedName name="TripDays">'Табель'!$BN$9</definedName>
    <definedName name="VizaName1">'Табель'!#REF!</definedName>
    <definedName name="VizaName2">'Табель'!#REF!</definedName>
    <definedName name="VizaName3">'Табель'!#REF!</definedName>
    <definedName name="VizaTitle1">'Табель'!#REF!</definedName>
    <definedName name="VizaTitle2">'Табель'!#REF!</definedName>
    <definedName name="VizaTitle3">'Табель'!#REF!</definedName>
    <definedName name="VizaTitle4">'Табель'!#REF!</definedName>
    <definedName name="_xlnm.Print_Titles" localSheetId="0">'Табель'!$A:$G,'Табель'!$4:$9</definedName>
    <definedName name="_xlnm.Print_Area" localSheetId="1">'Анализ'!$A$1:$Q$7</definedName>
    <definedName name="_xlnm.Print_Area" localSheetId="0">'Табель'!$A$1:$BU$141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<sst xmlns="http://schemas.openxmlformats.org/spreadsheetml/2006/main" count="34" uniqueCount="34">
  <si>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</si>
  <si>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Ф.И.О.</t>
  </si>
  <si>
    <t>Отметки о явках и неявках на работу по числам месяца</t>
  </si>
  <si>
    <t>дней</t>
  </si>
  <si>
    <t>Табельный №</t>
  </si>
  <si>
    <t>Всего:</t>
  </si>
  <si>
    <t xml:space="preserve">дни </t>
  </si>
  <si>
    <t>часы</t>
  </si>
  <si>
    <t>Разряд</t>
  </si>
  <si>
    <t>Баланс</t>
  </si>
  <si>
    <t xml:space="preserve">Профессия, должность </t>
  </si>
  <si>
    <t>Оклад</t>
  </si>
  <si>
    <t>Категория</t>
  </si>
  <si>
    <t>Отр. ч/дней</t>
  </si>
  <si>
    <t>Больничные</t>
  </si>
  <si>
    <t>Командир.</t>
  </si>
  <si>
    <t>Отпуск</t>
  </si>
  <si>
    <t>Труд.</t>
  </si>
  <si>
    <t>Учеб. Отпуск</t>
  </si>
  <si>
    <t>доп. Поощ.</t>
  </si>
  <si>
    <t>опл.</t>
  </si>
  <si>
    <t>неопл.</t>
  </si>
  <si>
    <t>Неяв. Разр.зак.</t>
  </si>
  <si>
    <t xml:space="preserve">АНАЛИЗ ИСПОЛЬЗОВАНИЯ РАБОЧЕГО ВРЕМЕНИ  </t>
  </si>
  <si>
    <t>сдельщики осн.</t>
  </si>
  <si>
    <t>сдельщики вспом.</t>
  </si>
  <si>
    <t>Числ. на к.мес.</t>
  </si>
  <si>
    <t>Нерабочие дни</t>
  </si>
  <si>
    <t>Внутр. смен. простои</t>
  </si>
  <si>
    <t>Отпуск  с табеля</t>
  </si>
  <si>
    <t>УО  с табеля</t>
  </si>
  <si>
    <t>Списочная численность</t>
  </si>
  <si>
    <t>Разр. Администр.</t>
  </si>
  <si>
    <t>Строк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</si>
</sst>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h:mm;@"/>
    <numFmt numFmtId="167" formatCode="0.000"/>
    <numFmt numFmtId="168" formatCode="#0.###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 Cyr"/>
      <family val="0"/>
    </font>
    <font>
      <u val="single"/>
      <sz val="8.2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B_info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8"/>
      <name val="Arial Cyr"/>
      <family val="0"/>
    </font>
    <font>
      <b/>
      <sz val="16"/>
      <name val="Arial"/>
      <family val="2"/>
    </font>
    <font>
      <b/>
      <i/>
      <sz val="1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2"/>
      <color indexed="8"/>
      <name val="Cambria"/>
      <family val="1"/>
    </font>
    <font>
      <b/>
      <sz val="14"/>
      <color indexed="12"/>
      <name val="Cambria"/>
      <family val="1"/>
    </font>
    <font>
      <b/>
      <sz val="11"/>
      <name val="Arial Cyr"/>
      <family val="0"/>
    </font>
    <font>
      <b/>
      <sz val="9"/>
      <name val="Arial Cyr"/>
      <family val="0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4"/>
      <name val="Cambria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Cambria"/>
      <family val="1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6"/>
      <name val="Cambria"/>
      <family val="1"/>
    </font>
    <font>
      <b/>
      <sz val="12"/>
      <color indexed="10"/>
      <name val="Arial Black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 Blac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4" applyFont="1" applyFill="1" applyBorder="1">
      <alignment/>
      <protection/>
    </xf>
    <xf numFmtId="0" fontId="25" fillId="0" borderId="0" xfId="54" applyFont="1" applyFill="1" applyBorder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54" applyFont="1" applyFill="1" applyBorder="1" applyAlignment="1">
      <alignment horizontal="center" vertical="top"/>
      <protection/>
    </xf>
    <xf numFmtId="0" fontId="23" fillId="0" borderId="0" xfId="0" applyFont="1" applyBorder="1" applyAlignment="1">
      <alignment wrapText="1"/>
    </xf>
    <xf numFmtId="0" fontId="23" fillId="0" borderId="0" xfId="54" applyFont="1" applyFill="1" applyBorder="1" applyAlignment="1">
      <alignment horizontal="center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10" xfId="54" applyFont="1" applyFill="1" applyBorder="1" applyAlignment="1">
      <alignment horizontal="center" vertical="top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3" fillId="0" borderId="0" xfId="54" applyFont="1" applyFill="1" applyBorder="1" applyAlignment="1">
      <alignment horizontal="center" vertical="center" shrinkToFi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3" fontId="27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23" fillId="24" borderId="0" xfId="54" applyFont="1" applyFill="1" applyBorder="1">
      <alignment/>
      <protection/>
    </xf>
    <xf numFmtId="0" fontId="23" fillId="24" borderId="0" xfId="54" applyFont="1" applyFill="1" applyBorder="1" applyAlignment="1">
      <alignment vertical="center"/>
      <protection/>
    </xf>
    <xf numFmtId="0" fontId="23" fillId="24" borderId="0" xfId="54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 applyProtection="1">
      <alignment wrapText="1"/>
      <protection locked="0"/>
    </xf>
    <xf numFmtId="0" fontId="26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0" xfId="54" applyFont="1" applyFill="1" applyBorder="1" applyAlignment="1">
      <alignment horizontal="center" vertical="center"/>
      <protection/>
    </xf>
    <xf numFmtId="0" fontId="55" fillId="25" borderId="11" xfId="54" applyFont="1" applyFill="1" applyBorder="1" applyAlignment="1" applyProtection="1">
      <alignment horizontal="center" vertical="center" textRotation="90" wrapText="1"/>
      <protection hidden="1"/>
    </xf>
    <xf numFmtId="0" fontId="29" fillId="0" borderId="0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  <protection locked="0"/>
    </xf>
    <xf numFmtId="0" fontId="56" fillId="25" borderId="11" xfId="5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wrapText="1"/>
    </xf>
    <xf numFmtId="0" fontId="24" fillId="0" borderId="0" xfId="0" applyFont="1" applyBorder="1" applyAlignment="1">
      <alignment horizontal="right"/>
    </xf>
    <xf numFmtId="0" fontId="48" fillId="0" borderId="0" xfId="54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vertical="center" shrinkToFit="1"/>
    </xf>
    <xf numFmtId="0" fontId="32" fillId="0" borderId="11" xfId="0" applyFont="1" applyBorder="1" applyAlignment="1">
      <alignment horizontal="center" vertical="center" shrinkToFit="1"/>
    </xf>
    <xf numFmtId="0" fontId="23" fillId="0" borderId="0" xfId="54" applyFont="1" applyFill="1" applyBorder="1" applyAlignment="1" applyProtection="1">
      <alignment horizontal="left" vertical="top" wrapText="1"/>
      <protection locked="0"/>
    </xf>
    <xf numFmtId="0" fontId="23" fillId="0" borderId="0" xfId="54" applyFont="1" applyFill="1" applyBorder="1" applyAlignment="1">
      <alignment horizontal="left" vertical="top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33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24" borderId="0" xfId="54" applyFont="1" applyFill="1" applyBorder="1">
      <alignment/>
      <protection/>
    </xf>
    <xf numFmtId="0" fontId="57" fillId="0" borderId="0" xfId="0" applyFont="1" applyAlignment="1">
      <alignment/>
    </xf>
    <xf numFmtId="0" fontId="57" fillId="24" borderId="0" xfId="54" applyFont="1" applyFill="1" applyBorder="1" applyAlignment="1">
      <alignment vertical="center"/>
      <protection/>
    </xf>
    <xf numFmtId="0" fontId="37" fillId="26" borderId="11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/>
    </xf>
    <xf numFmtId="0" fontId="37" fillId="26" borderId="11" xfId="0" applyFont="1" applyFill="1" applyBorder="1" applyAlignment="1">
      <alignment vertical="center"/>
    </xf>
    <xf numFmtId="0" fontId="38" fillId="26" borderId="11" xfId="0" applyNumberFormat="1" applyFont="1" applyFill="1" applyBorder="1" applyAlignment="1">
      <alignment horizontal="center" vertical="center" shrinkToFit="1"/>
    </xf>
    <xf numFmtId="0" fontId="37" fillId="26" borderId="11" xfId="0" applyNumberFormat="1" applyFont="1" applyFill="1" applyBorder="1" applyAlignment="1">
      <alignment horizontal="center" vertical="center" shrinkToFit="1"/>
    </xf>
    <xf numFmtId="2" fontId="37" fillId="26" borderId="11" xfId="0" applyNumberFormat="1" applyFont="1" applyFill="1" applyBorder="1" applyAlignment="1">
      <alignment horizontal="center" vertical="center" shrinkToFit="1"/>
    </xf>
    <xf numFmtId="0" fontId="38" fillId="26" borderId="11" xfId="54" applyNumberFormat="1" applyFont="1" applyFill="1" applyBorder="1" applyAlignment="1" applyProtection="1">
      <alignment horizontal="center" vertical="center" shrinkToFit="1"/>
      <protection locked="0"/>
    </xf>
    <xf numFmtId="0" fontId="37" fillId="6" borderId="12" xfId="0" applyFont="1" applyFill="1" applyBorder="1" applyAlignment="1">
      <alignment/>
    </xf>
    <xf numFmtId="3" fontId="38" fillId="0" borderId="11" xfId="54" applyNumberFormat="1" applyFont="1" applyFill="1" applyBorder="1" applyAlignment="1" applyProtection="1">
      <alignment horizontal="center" vertical="center" shrinkToFit="1"/>
      <protection hidden="1"/>
    </xf>
    <xf numFmtId="3" fontId="38" fillId="6" borderId="11" xfId="54" applyNumberFormat="1" applyFont="1" applyFill="1" applyBorder="1" applyAlignment="1" applyProtection="1">
      <alignment horizontal="center" vertical="center" shrinkToFit="1"/>
      <protection hidden="1"/>
    </xf>
    <xf numFmtId="2" fontId="38" fillId="0" borderId="13" xfId="54" applyNumberFormat="1" applyFont="1" applyFill="1" applyBorder="1" applyAlignment="1" applyProtection="1">
      <alignment horizontal="center" vertical="center" shrinkToFit="1"/>
      <protection hidden="1"/>
    </xf>
    <xf numFmtId="0" fontId="37" fillId="6" borderId="11" xfId="0" applyNumberFormat="1" applyFont="1" applyFill="1" applyBorder="1" applyAlignment="1">
      <alignment horizontal="center" vertical="center" shrinkToFit="1"/>
    </xf>
    <xf numFmtId="0" fontId="38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38" fillId="0" borderId="11" xfId="54" applyNumberFormat="1" applyFont="1" applyBorder="1" applyAlignment="1" applyProtection="1">
      <alignment horizontal="center" vertical="center" shrinkToFit="1"/>
      <protection hidden="1"/>
    </xf>
    <xf numFmtId="2" fontId="38" fillId="6" borderId="11" xfId="54" applyNumberFormat="1" applyFont="1" applyFill="1" applyBorder="1" applyAlignment="1" applyProtection="1">
      <alignment horizontal="center" vertical="center" shrinkToFit="1"/>
      <protection hidden="1"/>
    </xf>
    <xf numFmtId="2" fontId="38" fillId="26" borderId="11" xfId="54" applyNumberFormat="1" applyFont="1" applyFill="1" applyBorder="1" applyAlignment="1" applyProtection="1">
      <alignment horizontal="center" vertical="center" shrinkToFit="1"/>
      <protection locked="0"/>
    </xf>
    <xf numFmtId="0" fontId="37" fillId="6" borderId="11" xfId="0" applyFont="1" applyFill="1" applyBorder="1" applyAlignment="1">
      <alignment/>
    </xf>
    <xf numFmtId="0" fontId="37" fillId="6" borderId="14" xfId="0" applyFont="1" applyFill="1" applyBorder="1" applyAlignment="1">
      <alignment/>
    </xf>
    <xf numFmtId="1" fontId="37" fillId="6" borderId="12" xfId="0" applyNumberFormat="1" applyFont="1" applyFill="1" applyBorder="1" applyAlignment="1">
      <alignment/>
    </xf>
    <xf numFmtId="1" fontId="37" fillId="6" borderId="14" xfId="0" applyNumberFormat="1" applyFont="1" applyFill="1" applyBorder="1" applyAlignment="1">
      <alignment/>
    </xf>
    <xf numFmtId="0" fontId="39" fillId="26" borderId="11" xfId="0" applyFont="1" applyFill="1" applyBorder="1" applyAlignment="1">
      <alignment horizontal="center" vertical="center"/>
    </xf>
    <xf numFmtId="0" fontId="23" fillId="0" borderId="0" xfId="54" applyFont="1" applyFill="1" applyBorder="1" applyAlignment="1" applyProtection="1">
      <alignment horizontal="center" vertical="center" shrinkToFit="1"/>
      <protection hidden="1"/>
    </xf>
    <xf numFmtId="3" fontId="40" fillId="0" borderId="0" xfId="54" applyNumberFormat="1" applyFont="1" applyFill="1" applyBorder="1" applyAlignment="1" applyProtection="1">
      <alignment horizontal="center" vertical="center" shrinkToFit="1"/>
      <protection hidden="1"/>
    </xf>
    <xf numFmtId="3" fontId="38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58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8" fillId="6" borderId="11" xfId="0" applyFont="1" applyFill="1" applyBorder="1" applyAlignment="1">
      <alignment/>
    </xf>
    <xf numFmtId="3" fontId="38" fillId="0" borderId="15" xfId="54" applyNumberFormat="1" applyFont="1" applyFill="1" applyBorder="1" applyAlignment="1" applyProtection="1">
      <alignment horizontal="center" vertical="center" shrinkToFit="1"/>
      <protection hidden="1"/>
    </xf>
    <xf numFmtId="1" fontId="37" fillId="6" borderId="16" xfId="0" applyNumberFormat="1" applyFont="1" applyFill="1" applyBorder="1" applyAlignment="1">
      <alignment/>
    </xf>
    <xf numFmtId="0" fontId="51" fillId="26" borderId="11" xfId="54" applyFont="1" applyFill="1" applyBorder="1" applyAlignment="1" applyProtection="1">
      <alignment horizontal="left" vertical="center" shrinkToFit="1"/>
      <protection locked="0"/>
    </xf>
    <xf numFmtId="0" fontId="48" fillId="26" borderId="11" xfId="54" applyNumberFormat="1" applyFont="1" applyFill="1" applyBorder="1" applyAlignment="1" applyProtection="1">
      <alignment horizontal="center" vertical="center" shrinkToFit="1"/>
      <protection locked="0"/>
    </xf>
    <xf numFmtId="0" fontId="48" fillId="27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27" borderId="11" xfId="54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shrinkToFit="1"/>
    </xf>
    <xf numFmtId="0" fontId="29" fillId="0" borderId="0" xfId="54" applyFont="1" applyFill="1" applyBorder="1" applyAlignment="1">
      <alignment shrinkToFit="1"/>
      <protection/>
    </xf>
    <xf numFmtId="3" fontId="38" fillId="0" borderId="11" xfId="54" applyNumberFormat="1" applyFont="1" applyFill="1" applyBorder="1" applyAlignment="1" applyProtection="1">
      <alignment horizontal="center" vertical="center" shrinkToFit="1"/>
      <protection hidden="1"/>
    </xf>
    <xf numFmtId="2" fontId="38" fillId="0" borderId="13" xfId="54" applyNumberFormat="1" applyFont="1" applyFill="1" applyBorder="1" applyAlignment="1" applyProtection="1">
      <alignment horizontal="center" vertical="center" shrinkToFit="1"/>
      <protection hidden="1"/>
    </xf>
    <xf numFmtId="0" fontId="38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38" fillId="0" borderId="11" xfId="54" applyNumberFormat="1" applyFont="1" applyBorder="1" applyAlignment="1" applyProtection="1">
      <alignment horizontal="center" vertical="center" shrinkToFit="1"/>
      <protection hidden="1"/>
    </xf>
    <xf numFmtId="0" fontId="38" fillId="26" borderId="11" xfId="54" applyNumberFormat="1" applyFont="1" applyFill="1" applyBorder="1" applyAlignment="1" applyProtection="1">
      <alignment horizontal="center" vertical="center" shrinkToFit="1"/>
      <protection locked="0"/>
    </xf>
    <xf numFmtId="2" fontId="38" fillId="26" borderId="11" xfId="54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/>
    </xf>
    <xf numFmtId="0" fontId="55" fillId="25" borderId="17" xfId="54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1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3" xfId="54" applyNumberFormat="1" applyFont="1" applyFill="1" applyBorder="1" applyAlignment="1" applyProtection="1">
      <alignment horizontal="center" vertical="center" shrinkToFit="1"/>
      <protection hidden="1"/>
    </xf>
    <xf numFmtId="3" fontId="38" fillId="0" borderId="13" xfId="54" applyNumberFormat="1" applyFont="1" applyFill="1" applyBorder="1" applyAlignment="1" applyProtection="1">
      <alignment horizontal="center" vertical="center" shrinkToFit="1"/>
      <protection hidden="1"/>
    </xf>
    <xf numFmtId="0" fontId="55" fillId="25" borderId="15" xfId="54" applyFont="1" applyFill="1" applyBorder="1" applyAlignment="1" applyProtection="1">
      <alignment horizontal="center" vertical="center" textRotation="90" wrapText="1"/>
      <protection hidden="1"/>
    </xf>
    <xf numFmtId="0" fontId="55" fillId="25" borderId="16" xfId="54" applyFont="1" applyFill="1" applyBorder="1" applyAlignment="1" applyProtection="1">
      <alignment horizontal="center" vertical="center" wrapText="1"/>
      <protection hidden="1"/>
    </xf>
    <xf numFmtId="0" fontId="59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53" fillId="27" borderId="11" xfId="0" applyFont="1" applyFill="1" applyBorder="1" applyAlignment="1" applyProtection="1">
      <alignment shrinkToFit="1"/>
      <protection locked="0"/>
    </xf>
    <xf numFmtId="0" fontId="53" fillId="27" borderId="11" xfId="0" applyFont="1" applyFill="1" applyBorder="1" applyAlignment="1" applyProtection="1">
      <alignment horizontal="center" shrinkToFit="1"/>
      <protection locked="0"/>
    </xf>
    <xf numFmtId="0" fontId="53" fillId="27" borderId="20" xfId="0" applyFont="1" applyFill="1" applyBorder="1" applyAlignment="1" applyProtection="1">
      <alignment shrinkToFit="1"/>
      <protection locked="0"/>
    </xf>
    <xf numFmtId="1" fontId="53" fillId="27" borderId="20" xfId="0" applyNumberFormat="1" applyFont="1" applyFill="1" applyBorder="1" applyAlignment="1" applyProtection="1">
      <alignment horizontal="center" vertical="center" shrinkToFit="1"/>
      <protection locked="0"/>
    </xf>
    <xf numFmtId="1" fontId="53" fillId="27" borderId="11" xfId="0" applyNumberFormat="1" applyFont="1" applyFill="1" applyBorder="1" applyAlignment="1" applyProtection="1">
      <alignment horizontal="center" vertical="center" shrinkToFit="1"/>
      <protection locked="0"/>
    </xf>
    <xf numFmtId="2" fontId="53" fillId="27" borderId="11" xfId="0" applyNumberFormat="1" applyFont="1" applyFill="1" applyBorder="1" applyAlignment="1" applyProtection="1">
      <alignment horizontal="center" vertical="center" shrinkToFit="1"/>
      <protection locked="0"/>
    </xf>
    <xf numFmtId="1" fontId="48" fillId="27" borderId="11" xfId="0" applyNumberFormat="1" applyFont="1" applyFill="1" applyBorder="1" applyAlignment="1" applyProtection="1">
      <alignment horizontal="center" vertical="center" shrinkToFit="1"/>
      <protection locked="0"/>
    </xf>
    <xf numFmtId="1" fontId="53" fillId="27" borderId="20" xfId="0" applyNumberFormat="1" applyFont="1" applyFill="1" applyBorder="1" applyAlignment="1" applyProtection="1">
      <alignment shrinkToFit="1"/>
      <protection locked="0"/>
    </xf>
    <xf numFmtId="0" fontId="48" fillId="27" borderId="11" xfId="0" applyFont="1" applyFill="1" applyBorder="1" applyAlignment="1" applyProtection="1">
      <alignment shrinkToFit="1"/>
      <protection locked="0"/>
    </xf>
    <xf numFmtId="0" fontId="48" fillId="27" borderId="20" xfId="0" applyFont="1" applyFill="1" applyBorder="1" applyAlignment="1" applyProtection="1">
      <alignment shrinkToFit="1"/>
      <protection locked="0"/>
    </xf>
    <xf numFmtId="169" fontId="53" fillId="27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/>
      <protection locked="0"/>
    </xf>
    <xf numFmtId="0" fontId="54" fillId="27" borderId="11" xfId="0" applyFont="1" applyFill="1" applyBorder="1" applyAlignment="1" applyProtection="1">
      <alignment horizontal="center" shrinkToFit="1"/>
      <protection locked="0"/>
    </xf>
    <xf numFmtId="0" fontId="43" fillId="28" borderId="11" xfId="0" applyFont="1" applyFill="1" applyBorder="1" applyAlignment="1" applyProtection="1">
      <alignment/>
      <protection locked="0"/>
    </xf>
    <xf numFmtId="0" fontId="43" fillId="28" borderId="21" xfId="0" applyFont="1" applyFill="1" applyBorder="1" applyAlignment="1" applyProtection="1">
      <alignment horizontal="center"/>
      <protection locked="0"/>
    </xf>
    <xf numFmtId="0" fontId="43" fillId="28" borderId="22" xfId="0" applyFont="1" applyFill="1" applyBorder="1" applyAlignment="1" applyProtection="1">
      <alignment/>
      <protection locked="0"/>
    </xf>
    <xf numFmtId="0" fontId="43" fillId="28" borderId="12" xfId="0" applyFont="1" applyFill="1" applyBorder="1" applyAlignment="1" applyProtection="1">
      <alignment/>
      <protection locked="0"/>
    </xf>
    <xf numFmtId="0" fontId="43" fillId="28" borderId="11" xfId="0" applyFont="1" applyFill="1" applyBorder="1" applyAlignment="1" applyProtection="1">
      <alignment horizontal="center"/>
      <protection locked="0"/>
    </xf>
    <xf numFmtId="0" fontId="43" fillId="28" borderId="20" xfId="0" applyFont="1" applyFill="1" applyBorder="1" applyAlignment="1" applyProtection="1">
      <alignment/>
      <protection locked="0"/>
    </xf>
    <xf numFmtId="1" fontId="53" fillId="27" borderId="11" xfId="0" applyNumberFormat="1" applyFont="1" applyFill="1" applyBorder="1" applyAlignment="1" applyProtection="1">
      <alignment horizontal="center" shrinkToFit="1"/>
      <protection locked="0"/>
    </xf>
    <xf numFmtId="1" fontId="53" fillId="27" borderId="11" xfId="0" applyNumberFormat="1" applyFont="1" applyFill="1" applyBorder="1" applyAlignment="1" applyProtection="1">
      <alignment horizontal="left" shrinkToFit="1"/>
      <protection locked="0"/>
    </xf>
    <xf numFmtId="1" fontId="53" fillId="27" borderId="11" xfId="0" applyNumberFormat="1" applyFont="1" applyFill="1" applyBorder="1" applyAlignment="1" applyProtection="1">
      <alignment shrinkToFit="1"/>
      <protection locked="0"/>
    </xf>
    <xf numFmtId="3" fontId="38" fillId="27" borderId="11" xfId="54" applyNumberFormat="1" applyFont="1" applyFill="1" applyBorder="1" applyAlignment="1" applyProtection="1">
      <alignment horizontal="center" vertical="center" shrinkToFit="1"/>
      <protection locked="0"/>
    </xf>
    <xf numFmtId="2" fontId="38" fillId="0" borderId="13" xfId="54" applyNumberFormat="1" applyFont="1" applyFill="1" applyBorder="1" applyAlignment="1" applyProtection="1">
      <alignment horizontal="center" vertical="center" shrinkToFit="1"/>
      <protection locked="0"/>
    </xf>
    <xf numFmtId="0" fontId="43" fillId="27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27" borderId="11" xfId="0" applyNumberFormat="1" applyFont="1" applyFill="1" applyBorder="1" applyAlignment="1" applyProtection="1">
      <alignment horizontal="center" vertical="center" shrinkToFit="1"/>
      <protection locked="0"/>
    </xf>
    <xf numFmtId="0" fontId="44" fillId="27" borderId="13" xfId="0" applyNumberFormat="1" applyFont="1" applyFill="1" applyBorder="1" applyAlignment="1" applyProtection="1">
      <alignment horizontal="center" vertical="center" shrinkToFit="1"/>
      <protection locked="0"/>
    </xf>
    <xf numFmtId="0" fontId="44" fillId="27" borderId="14" xfId="0" applyNumberFormat="1" applyFont="1" applyFill="1" applyBorder="1" applyAlignment="1" applyProtection="1">
      <alignment horizontal="center" vertical="center" shrinkToFit="1"/>
      <protection locked="0"/>
    </xf>
    <xf numFmtId="0" fontId="44" fillId="27" borderId="11" xfId="0" applyNumberFormat="1" applyFont="1" applyFill="1" applyBorder="1" applyAlignment="1" applyProtection="1">
      <alignment horizontal="center" vertical="center" shrinkToFit="1"/>
      <protection locked="0"/>
    </xf>
    <xf numFmtId="2" fontId="38" fillId="27" borderId="11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textRotation="90" wrapText="1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horizontal="center"/>
      <protection/>
    </xf>
    <xf numFmtId="0" fontId="55" fillId="25" borderId="23" xfId="54" applyFont="1" applyFill="1" applyBorder="1" applyAlignment="1" applyProtection="1">
      <alignment horizontal="center" vertical="center" wrapText="1"/>
      <protection hidden="1"/>
    </xf>
    <xf numFmtId="0" fontId="55" fillId="25" borderId="24" xfId="54" applyFont="1" applyFill="1" applyBorder="1" applyAlignment="1" applyProtection="1">
      <alignment horizontal="center" vertical="center" wrapText="1"/>
      <protection hidden="1"/>
    </xf>
    <xf numFmtId="0" fontId="55" fillId="25" borderId="16" xfId="54" applyFont="1" applyFill="1" applyBorder="1" applyAlignment="1" applyProtection="1">
      <alignment horizontal="center" vertical="center" wrapText="1"/>
      <protection hidden="1"/>
    </xf>
    <xf numFmtId="0" fontId="55" fillId="25" borderId="25" xfId="54" applyFont="1" applyFill="1" applyBorder="1" applyAlignment="1" applyProtection="1">
      <alignment horizontal="center" vertical="center" wrapText="1"/>
      <protection hidden="1"/>
    </xf>
    <xf numFmtId="0" fontId="55" fillId="25" borderId="10" xfId="54" applyFont="1" applyFill="1" applyBorder="1" applyAlignment="1" applyProtection="1">
      <alignment horizontal="center" vertical="center" wrapText="1"/>
      <protection hidden="1"/>
    </xf>
    <xf numFmtId="0" fontId="55" fillId="25" borderId="12" xfId="54" applyFont="1" applyFill="1" applyBorder="1" applyAlignment="1" applyProtection="1">
      <alignment horizontal="center" vertical="center" wrapText="1"/>
      <protection hidden="1"/>
    </xf>
    <xf numFmtId="0" fontId="55" fillId="25" borderId="15" xfId="54" applyFont="1" applyFill="1" applyBorder="1" applyAlignment="1" applyProtection="1">
      <alignment horizontal="center" vertical="center" textRotation="90" wrapText="1"/>
      <protection hidden="1"/>
    </xf>
    <xf numFmtId="0" fontId="55" fillId="25" borderId="26" xfId="54" applyFont="1" applyFill="1" applyBorder="1" applyAlignment="1" applyProtection="1">
      <alignment horizontal="center" vertical="center" textRotation="90" wrapText="1"/>
      <protection hidden="1"/>
    </xf>
    <xf numFmtId="0" fontId="55" fillId="25" borderId="20" xfId="54" applyFont="1" applyFill="1" applyBorder="1" applyAlignment="1" applyProtection="1">
      <alignment horizontal="center" vertical="center" textRotation="90" wrapText="1"/>
      <protection hidden="1"/>
    </xf>
    <xf numFmtId="0" fontId="55" fillId="25" borderId="13" xfId="54" applyFont="1" applyFill="1" applyBorder="1" applyAlignment="1" applyProtection="1">
      <alignment horizontal="center" vertical="center" wrapText="1"/>
      <protection hidden="1"/>
    </xf>
    <xf numFmtId="0" fontId="55" fillId="25" borderId="14" xfId="54" applyFont="1" applyFill="1" applyBorder="1" applyAlignment="1" applyProtection="1">
      <alignment horizontal="center" vertical="center" wrapText="1"/>
      <protection hidden="1"/>
    </xf>
    <xf numFmtId="0" fontId="55" fillId="25" borderId="11" xfId="54" applyFont="1" applyFill="1" applyBorder="1" applyAlignment="1" applyProtection="1">
      <alignment horizontal="center" vertical="center" wrapText="1"/>
      <protection hidden="1"/>
    </xf>
    <xf numFmtId="0" fontId="55" fillId="25" borderId="15" xfId="54" applyFont="1" applyFill="1" applyBorder="1" applyAlignment="1" applyProtection="1">
      <alignment horizontal="center" vertical="center" wrapText="1"/>
      <protection hidden="1"/>
    </xf>
    <xf numFmtId="0" fontId="45" fillId="0" borderId="27" xfId="0" applyFont="1" applyBorder="1" applyAlignment="1">
      <alignment horizontal="center" vertical="center" textRotation="90" wrapText="1"/>
    </xf>
    <xf numFmtId="0" fontId="45" fillId="0" borderId="28" xfId="0" applyFont="1" applyBorder="1" applyAlignment="1">
      <alignment horizontal="center" vertical="center" textRotation="90" wrapText="1"/>
    </xf>
    <xf numFmtId="0" fontId="45" fillId="0" borderId="29" xfId="0" applyFont="1" applyBorder="1" applyAlignment="1">
      <alignment horizontal="center" vertical="center" textRotation="90" wrapText="1"/>
    </xf>
    <xf numFmtId="0" fontId="45" fillId="29" borderId="27" xfId="0" applyFont="1" applyFill="1" applyBorder="1" applyAlignment="1">
      <alignment horizontal="center" vertical="center" textRotation="90" wrapText="1"/>
    </xf>
    <xf numFmtId="0" fontId="45" fillId="29" borderId="28" xfId="0" applyFont="1" applyFill="1" applyBorder="1" applyAlignment="1">
      <alignment horizontal="center" vertical="center" textRotation="90" wrapText="1"/>
    </xf>
    <xf numFmtId="0" fontId="45" fillId="29" borderId="29" xfId="0" applyFont="1" applyFill="1" applyBorder="1" applyAlignment="1">
      <alignment horizontal="center" vertical="center" textRotation="90" wrapText="1"/>
    </xf>
    <xf numFmtId="0" fontId="55" fillId="29" borderId="30" xfId="0" applyFont="1" applyFill="1" applyBorder="1" applyAlignment="1">
      <alignment horizontal="center" vertical="center" textRotation="90" wrapText="1"/>
    </xf>
    <xf numFmtId="0" fontId="55" fillId="29" borderId="31" xfId="0" applyFont="1" applyFill="1" applyBorder="1" applyAlignment="1">
      <alignment horizontal="center" vertical="center" textRotation="90" wrapText="1"/>
    </xf>
    <xf numFmtId="0" fontId="55" fillId="29" borderId="32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0" xfId="54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>
      <alignment horizontal="center" vertical="center" wrapText="1"/>
      <protection/>
    </xf>
    <xf numFmtId="0" fontId="55" fillId="25" borderId="26" xfId="54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wrapText="1"/>
      <protection locked="0"/>
    </xf>
    <xf numFmtId="0" fontId="30" fillId="0" borderId="0" xfId="0" applyFont="1" applyAlignment="1">
      <alignment/>
    </xf>
    <xf numFmtId="0" fontId="26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6" fillId="0" borderId="0" xfId="54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wrapText="1"/>
    </xf>
    <xf numFmtId="0" fontId="55" fillId="25" borderId="34" xfId="54" applyFont="1" applyFill="1" applyBorder="1" applyAlignment="1" applyProtection="1">
      <alignment horizontal="center" vertical="center" wrapText="1"/>
      <protection hidden="1"/>
    </xf>
    <xf numFmtId="0" fontId="55" fillId="25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4" applyFont="1" applyFill="1" applyBorder="1" applyAlignment="1">
      <alignment horizontal="left" vertical="top" wrapText="1"/>
      <protection/>
    </xf>
    <xf numFmtId="0" fontId="26" fillId="0" borderId="0" xfId="0" applyFont="1" applyAlignment="1">
      <alignment horizontal="left" wrapText="1"/>
    </xf>
    <xf numFmtId="0" fontId="23" fillId="0" borderId="0" xfId="54" applyFont="1" applyFill="1" applyBorder="1" applyAlignment="1" applyProtection="1">
      <alignment horizontal="left" vertical="top" wrapText="1"/>
      <protection locked="0"/>
    </xf>
    <xf numFmtId="0" fontId="23" fillId="0" borderId="13" xfId="54" applyFont="1" applyFill="1" applyBorder="1" applyAlignment="1" applyProtection="1">
      <alignment horizontal="center" vertical="center" shrinkToFit="1"/>
      <protection hidden="1"/>
    </xf>
    <xf numFmtId="0" fontId="23" fillId="0" borderId="34" xfId="54" applyFont="1" applyFill="1" applyBorder="1" applyAlignment="1" applyProtection="1">
      <alignment horizontal="center" vertical="center" shrinkToFit="1"/>
      <protection hidden="1"/>
    </xf>
    <xf numFmtId="0" fontId="23" fillId="0" borderId="14" xfId="54" applyFont="1" applyFill="1" applyBorder="1" applyAlignment="1" applyProtection="1">
      <alignment horizontal="center" vertical="center" shrinkToFit="1"/>
      <protection hidden="1"/>
    </xf>
    <xf numFmtId="0" fontId="34" fillId="24" borderId="0" xfId="54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5" xfId="0" applyFill="1" applyBorder="1" applyAlignment="1" applyProtection="1">
      <alignment horizontal="center" vertical="center" textRotation="90" wrapText="1"/>
      <protection/>
    </xf>
    <xf numFmtId="0" fontId="0" fillId="0" borderId="20" xfId="0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ел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164"/>
  <sheetViews>
    <sheetView showZeros="0" view="pageBreakPreview" zoomScale="55" zoomScaleSheetLayoutView="55" zoomScalePageLayoutView="0" workbookViewId="0" topLeftCell="A1">
      <pane xSplit="7" ySplit="9" topLeftCell="AO5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X54" sqref="BX54"/>
    </sheetView>
  </sheetViews>
  <sheetFormatPr defaultColWidth="3.75390625" defaultRowHeight="12.75"/>
  <cols>
    <col min="1" max="1" width="1.12109375" style="7" customWidth="1"/>
    <col min="2" max="2" width="1.00390625" style="7" customWidth="1"/>
    <col min="3" max="3" width="5.875" style="7" customWidth="1"/>
    <col min="4" max="4" width="8.125" style="7" customWidth="1"/>
    <col min="5" max="5" width="22.25390625" style="7" customWidth="1"/>
    <col min="6" max="6" width="3.25390625" style="7" customWidth="1"/>
    <col min="7" max="7" width="23.00390625" style="7" customWidth="1"/>
    <col min="8" max="8" width="8.125" style="7" customWidth="1"/>
    <col min="9" max="9" width="13.00390625" style="7" customWidth="1"/>
    <col min="10" max="40" width="5.875" style="7" customWidth="1"/>
    <col min="41" max="41" width="7.875" style="7" customWidth="1"/>
    <col min="42" max="42" width="9.25390625" style="7" customWidth="1"/>
    <col min="43" max="44" width="6.75390625" style="7" customWidth="1"/>
    <col min="45" max="45" width="9.375" style="7" customWidth="1"/>
    <col min="46" max="48" width="6.75390625" style="7" customWidth="1"/>
    <col min="49" max="49" width="6.625" style="7" customWidth="1"/>
    <col min="50" max="58" width="6.75390625" style="7" customWidth="1"/>
    <col min="59" max="59" width="6.875" style="7" customWidth="1"/>
    <col min="60" max="61" width="6.25390625" style="7" customWidth="1"/>
    <col min="62" max="71" width="6.75390625" style="7" customWidth="1"/>
    <col min="72" max="73" width="6.875" style="7" customWidth="1"/>
    <col min="74" max="74" width="6.75390625" style="7" customWidth="1"/>
    <col min="75" max="77" width="6.625" style="7" customWidth="1"/>
    <col min="78" max="16384" width="3.75390625" style="7" customWidth="1"/>
  </cols>
  <sheetData>
    <row r="1" spans="1:75" ht="16.5" customHeight="1">
      <c r="A1" s="1"/>
      <c r="B1" s="2"/>
      <c r="C1" s="1"/>
      <c r="D1" s="27"/>
      <c r="E1" s="28"/>
      <c r="F1" s="28"/>
      <c r="G1" s="38"/>
      <c r="H1" s="42"/>
      <c r="I1" s="4"/>
      <c r="J1" s="3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5"/>
      <c r="AZ1" s="6"/>
      <c r="BA1" s="4"/>
      <c r="BB1" s="4"/>
      <c r="BC1" s="4"/>
      <c r="BE1" s="4"/>
      <c r="BF1" s="4"/>
      <c r="BG1" s="4"/>
      <c r="BH1" s="4"/>
      <c r="BI1" s="4"/>
      <c r="BJ1" s="4"/>
      <c r="BK1" s="4"/>
      <c r="BL1" s="6"/>
      <c r="BM1" s="4"/>
      <c r="BN1" s="4"/>
      <c r="BO1" s="6"/>
      <c r="BP1" s="4"/>
      <c r="BQ1" s="4"/>
      <c r="BR1" s="4"/>
      <c r="BS1" s="4"/>
      <c r="BT1" s="4"/>
      <c r="BU1" s="4"/>
      <c r="BV1" s="6"/>
      <c r="BW1" s="6"/>
    </row>
    <row r="2" spans="1:75" ht="23.25" customHeight="1">
      <c r="A2" s="164"/>
      <c r="B2" s="164"/>
      <c r="C2" s="164"/>
      <c r="D2" s="164"/>
      <c r="E2" s="164"/>
      <c r="F2" s="164"/>
      <c r="G2" s="165"/>
      <c r="H2" s="43"/>
      <c r="I2" s="4"/>
      <c r="L2" s="2"/>
      <c r="M2" s="2"/>
      <c r="N2" s="4"/>
      <c r="O2" s="4"/>
      <c r="P2" s="175"/>
      <c r="Q2" s="176"/>
      <c r="R2" s="176"/>
      <c r="S2" s="176"/>
      <c r="T2" s="176"/>
      <c r="U2" s="176"/>
      <c r="V2" s="8"/>
      <c r="W2" s="8"/>
      <c r="X2" s="25"/>
      <c r="Y2" s="25"/>
      <c r="Z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5"/>
      <c r="AY2" s="5"/>
      <c r="AZ2" s="6"/>
      <c r="BA2" s="4"/>
      <c r="BB2" s="4"/>
      <c r="BC2" s="4"/>
      <c r="BE2" s="4"/>
      <c r="BF2" s="4"/>
      <c r="BG2" s="4"/>
      <c r="BH2" s="4"/>
      <c r="BI2" s="4"/>
      <c r="BJ2" s="4"/>
      <c r="BK2" s="4"/>
      <c r="BL2" s="171"/>
      <c r="BM2" s="171"/>
      <c r="BN2" s="171"/>
      <c r="BO2" s="171"/>
      <c r="BP2" s="172"/>
      <c r="BQ2" s="172"/>
      <c r="BR2" s="172"/>
      <c r="BS2" s="95"/>
      <c r="BT2" s="4"/>
      <c r="BU2" s="4"/>
      <c r="BV2" s="6"/>
      <c r="BW2" s="6"/>
    </row>
    <row r="3" spans="1:75" ht="42.75" customHeight="1">
      <c r="A3" s="169"/>
      <c r="B3" s="169"/>
      <c r="C3" s="169"/>
      <c r="D3" s="169"/>
      <c r="E3" s="169"/>
      <c r="F3" s="169"/>
      <c r="G3" s="169"/>
      <c r="H3" s="41"/>
      <c r="I3" s="1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8"/>
      <c r="W3" s="10"/>
      <c r="X3" s="10"/>
      <c r="Y3" s="10"/>
      <c r="Z3" s="25"/>
      <c r="AA3" s="25"/>
      <c r="AB3" s="25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4"/>
      <c r="AU3" s="4"/>
      <c r="AV3" s="4"/>
      <c r="AW3" s="4"/>
      <c r="AX3" s="5"/>
      <c r="AY3" s="5"/>
      <c r="AZ3" s="6"/>
      <c r="BA3" s="11"/>
      <c r="BB3" s="11"/>
      <c r="BC3" s="11"/>
      <c r="BE3" s="11"/>
      <c r="BF3" s="11"/>
      <c r="BG3" s="11"/>
      <c r="BH3" s="11"/>
      <c r="BI3" s="11"/>
      <c r="BJ3" s="11"/>
      <c r="BK3" s="11"/>
      <c r="BL3" s="182"/>
      <c r="BM3" s="182"/>
      <c r="BN3" s="182"/>
      <c r="BO3" s="182"/>
      <c r="BP3" s="182"/>
      <c r="BQ3" s="34"/>
      <c r="BR3" s="11"/>
      <c r="BS3" s="11"/>
      <c r="BT3" s="4"/>
      <c r="BU3" s="4"/>
      <c r="BV3" s="6"/>
      <c r="BW3" s="6"/>
    </row>
    <row r="4" spans="2:75" ht="18" customHeight="1">
      <c r="B4" s="4"/>
      <c r="C4" s="4"/>
      <c r="D4" s="4"/>
      <c r="E4" s="26"/>
      <c r="F4" s="168"/>
      <c r="G4" s="168"/>
      <c r="H4" s="32"/>
      <c r="I4" s="11"/>
      <c r="J4" s="26"/>
      <c r="K4" s="26"/>
      <c r="L4" s="26"/>
      <c r="M4" s="26"/>
      <c r="N4" s="29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5"/>
      <c r="AY4" s="5"/>
      <c r="AZ4" s="6"/>
      <c r="BA4" s="11"/>
      <c r="BB4" s="11"/>
      <c r="BC4" s="11"/>
      <c r="BE4" s="11"/>
      <c r="BF4" s="11"/>
      <c r="BG4" s="11"/>
      <c r="BH4" s="11"/>
      <c r="BI4" s="11"/>
      <c r="BJ4" s="11"/>
      <c r="BK4" s="11"/>
      <c r="BR4" s="11"/>
      <c r="BS4" s="11"/>
      <c r="BT4" s="4"/>
      <c r="BU4" s="4"/>
      <c r="BV4" s="6"/>
      <c r="BW4" s="6"/>
    </row>
    <row r="5" spans="2:75" ht="18" customHeight="1">
      <c r="B5" s="4"/>
      <c r="C5" s="4"/>
      <c r="D5" s="4"/>
      <c r="E5" s="26"/>
      <c r="F5" s="32"/>
      <c r="G5" s="32"/>
      <c r="H5" s="32"/>
      <c r="I5" s="11"/>
      <c r="J5" s="26"/>
      <c r="K5" s="26"/>
      <c r="L5" s="26"/>
      <c r="M5" s="26"/>
      <c r="N5" s="29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5"/>
      <c r="AY5" s="5"/>
      <c r="AZ5" s="6"/>
      <c r="BA5" s="11"/>
      <c r="BB5" s="11"/>
      <c r="BC5" s="11"/>
      <c r="BE5" s="11"/>
      <c r="BF5" s="11"/>
      <c r="BG5" s="11"/>
      <c r="BH5" s="11"/>
      <c r="BI5" s="11"/>
      <c r="BJ5" s="11"/>
      <c r="BK5" s="11"/>
      <c r="BL5" s="173"/>
      <c r="BM5" s="174"/>
      <c r="BN5" s="174"/>
      <c r="BO5" s="174"/>
      <c r="BP5" s="174"/>
      <c r="BQ5" s="35"/>
      <c r="BR5" s="11"/>
      <c r="BS5" s="11"/>
      <c r="BT5" s="4"/>
      <c r="BU5" s="4"/>
      <c r="BV5" s="6"/>
      <c r="BW5" s="6"/>
    </row>
    <row r="6" spans="2:75" ht="27" customHeight="1" thickBot="1">
      <c r="B6" s="4"/>
      <c r="C6" s="12"/>
      <c r="D6" s="12"/>
      <c r="E6" s="12"/>
      <c r="F6" s="12"/>
      <c r="G6" s="9"/>
      <c r="H6" s="9"/>
      <c r="I6" s="1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6" t="s">
        <v>3</v>
      </c>
      <c r="X6" s="167"/>
      <c r="Y6" s="33">
        <v>30</v>
      </c>
      <c r="Z6" s="4"/>
      <c r="AA6" s="141" t="s">
        <v>33</v>
      </c>
      <c r="AB6" s="141"/>
      <c r="AC6" s="140">
        <f>COUNTIF(D10:D72,"&gt;0")</f>
        <v>0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5"/>
      <c r="AY6" s="5"/>
      <c r="AZ6" s="6"/>
      <c r="BA6" s="11"/>
      <c r="BB6" s="11"/>
      <c r="BC6" s="11"/>
      <c r="BE6" s="11"/>
      <c r="BF6" s="11"/>
      <c r="BG6" s="11"/>
      <c r="BH6" s="11"/>
      <c r="BI6" s="11"/>
      <c r="BJ6" s="11"/>
      <c r="BK6" s="11"/>
      <c r="BL6" s="6"/>
      <c r="BM6" s="11"/>
      <c r="BN6" s="11"/>
      <c r="BO6" s="6"/>
      <c r="BP6" s="11"/>
      <c r="BQ6" s="11"/>
      <c r="BR6" s="11"/>
      <c r="BS6" s="11"/>
      <c r="BT6" s="4"/>
      <c r="BU6" s="4"/>
      <c r="BV6" s="6"/>
      <c r="BW6" s="6"/>
    </row>
    <row r="7" spans="2:77" ht="25.5" customHeight="1" thickTop="1">
      <c r="B7" s="14"/>
      <c r="C7" s="148" t="s">
        <v>0</v>
      </c>
      <c r="D7" s="148" t="s">
        <v>4</v>
      </c>
      <c r="E7" s="154" t="s">
        <v>1</v>
      </c>
      <c r="F7" s="148" t="s">
        <v>8</v>
      </c>
      <c r="G7" s="154" t="s">
        <v>10</v>
      </c>
      <c r="H7" s="148" t="s">
        <v>12</v>
      </c>
      <c r="I7" s="148" t="s">
        <v>11</v>
      </c>
      <c r="J7" s="153" t="s">
        <v>2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1" t="s">
        <v>9</v>
      </c>
      <c r="AP7" s="152"/>
      <c r="AQ7" s="151"/>
      <c r="AR7" s="177"/>
      <c r="AS7" s="177"/>
      <c r="AT7" s="177"/>
      <c r="AU7" s="177"/>
      <c r="AV7" s="177"/>
      <c r="AW7" s="177"/>
      <c r="AX7" s="177"/>
      <c r="AY7" s="177"/>
      <c r="AZ7" s="152"/>
      <c r="BA7" s="142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4"/>
      <c r="BS7" s="103"/>
      <c r="BT7" s="148"/>
      <c r="BU7" s="148"/>
      <c r="BV7" s="161"/>
      <c r="BW7" s="158"/>
      <c r="BX7" s="155"/>
      <c r="BY7" s="155"/>
    </row>
    <row r="8" spans="2:77" ht="19.5" customHeight="1">
      <c r="B8" s="14"/>
      <c r="C8" s="149"/>
      <c r="D8" s="149"/>
      <c r="E8" s="170"/>
      <c r="F8" s="149"/>
      <c r="G8" s="170"/>
      <c r="H8" s="149"/>
      <c r="I8" s="149"/>
      <c r="J8" s="153">
        <v>1</v>
      </c>
      <c r="K8" s="153">
        <v>2</v>
      </c>
      <c r="L8" s="153">
        <v>3</v>
      </c>
      <c r="M8" s="153">
        <v>4</v>
      </c>
      <c r="N8" s="153">
        <v>5</v>
      </c>
      <c r="O8" s="153">
        <v>6</v>
      </c>
      <c r="P8" s="153">
        <v>7</v>
      </c>
      <c r="Q8" s="153">
        <v>8</v>
      </c>
      <c r="R8" s="153">
        <v>9</v>
      </c>
      <c r="S8" s="153">
        <v>10</v>
      </c>
      <c r="T8" s="153">
        <v>11</v>
      </c>
      <c r="U8" s="153">
        <v>12</v>
      </c>
      <c r="V8" s="153">
        <v>13</v>
      </c>
      <c r="W8" s="153">
        <v>14</v>
      </c>
      <c r="X8" s="153">
        <v>15</v>
      </c>
      <c r="Y8" s="153">
        <v>16</v>
      </c>
      <c r="Z8" s="153">
        <v>17</v>
      </c>
      <c r="AA8" s="153">
        <v>18</v>
      </c>
      <c r="AB8" s="153">
        <v>19</v>
      </c>
      <c r="AC8" s="153">
        <v>20</v>
      </c>
      <c r="AD8" s="153">
        <v>21</v>
      </c>
      <c r="AE8" s="153">
        <v>22</v>
      </c>
      <c r="AF8" s="153">
        <v>23</v>
      </c>
      <c r="AG8" s="153">
        <v>24</v>
      </c>
      <c r="AH8" s="153">
        <v>25</v>
      </c>
      <c r="AI8" s="153">
        <v>26</v>
      </c>
      <c r="AJ8" s="153">
        <v>27</v>
      </c>
      <c r="AK8" s="153">
        <v>28</v>
      </c>
      <c r="AL8" s="153">
        <v>29</v>
      </c>
      <c r="AM8" s="153">
        <v>30</v>
      </c>
      <c r="AN8" s="153">
        <v>31</v>
      </c>
      <c r="AO8" s="154" t="s">
        <v>6</v>
      </c>
      <c r="AP8" s="154" t="s">
        <v>7</v>
      </c>
      <c r="AQ8" s="151"/>
      <c r="AR8" s="152"/>
      <c r="AS8" s="151"/>
      <c r="AT8" s="177"/>
      <c r="AU8" s="177"/>
      <c r="AV8" s="177"/>
      <c r="AW8" s="177"/>
      <c r="AX8" s="177"/>
      <c r="AY8" s="177"/>
      <c r="AZ8" s="152"/>
      <c r="BA8" s="145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7"/>
      <c r="BS8" s="96"/>
      <c r="BT8" s="149"/>
      <c r="BU8" s="149"/>
      <c r="BV8" s="162"/>
      <c r="BW8" s="159"/>
      <c r="BX8" s="156"/>
      <c r="BY8" s="156"/>
    </row>
    <row r="9" spans="2:77" ht="120" customHeight="1" thickBot="1">
      <c r="B9" s="4"/>
      <c r="C9" s="149"/>
      <c r="D9" s="149"/>
      <c r="E9" s="170"/>
      <c r="F9" s="149"/>
      <c r="G9" s="170"/>
      <c r="H9" s="150"/>
      <c r="I9" s="150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78"/>
      <c r="AP9" s="170"/>
      <c r="AQ9" s="30"/>
      <c r="AR9" s="30"/>
      <c r="AS9" s="30"/>
      <c r="AT9" s="102"/>
      <c r="AU9" s="102"/>
      <c r="AV9" s="102"/>
      <c r="AW9" s="102"/>
      <c r="AX9" s="102"/>
      <c r="AY9" s="102"/>
      <c r="AZ9" s="102"/>
      <c r="BA9" s="102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102"/>
      <c r="BM9" s="30"/>
      <c r="BN9" s="30"/>
      <c r="BO9" s="102"/>
      <c r="BP9" s="30"/>
      <c r="BQ9" s="30"/>
      <c r="BR9" s="30"/>
      <c r="BS9" s="30"/>
      <c r="BT9" s="150"/>
      <c r="BU9" s="150"/>
      <c r="BV9" s="163"/>
      <c r="BW9" s="160"/>
      <c r="BX9" s="157"/>
      <c r="BY9" s="157"/>
    </row>
    <row r="10" spans="1:77" ht="21.75" thickBot="1" thickTop="1">
      <c r="A10" s="87"/>
      <c r="B10" s="88"/>
      <c r="C10" s="83"/>
      <c r="D10" s="106"/>
      <c r="E10" s="106"/>
      <c r="F10" s="107"/>
      <c r="G10" s="106"/>
      <c r="H10" s="108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84"/>
      <c r="AP10" s="84"/>
      <c r="AQ10" s="89"/>
      <c r="AR10" s="128"/>
      <c r="AS10" s="90"/>
      <c r="AT10" s="84"/>
      <c r="AU10" s="84"/>
      <c r="AV10" s="85"/>
      <c r="AW10" s="84"/>
      <c r="AX10" s="84"/>
      <c r="AY10" s="84"/>
      <c r="AZ10" s="86"/>
      <c r="BA10" s="91"/>
      <c r="BB10" s="92"/>
      <c r="BC10" s="92"/>
      <c r="BD10" s="93"/>
      <c r="BE10" s="92"/>
      <c r="BF10" s="92"/>
      <c r="BG10" s="92"/>
      <c r="BH10" s="92"/>
      <c r="BI10" s="135"/>
      <c r="BJ10" s="92"/>
      <c r="BK10" s="92"/>
      <c r="BL10" s="94"/>
      <c r="BM10" s="92"/>
      <c r="BN10" s="92"/>
      <c r="BO10" s="94"/>
      <c r="BP10" s="92"/>
      <c r="BQ10" s="135"/>
      <c r="BR10" s="92"/>
      <c r="BS10" s="92"/>
      <c r="BT10" s="89"/>
      <c r="BU10" s="100"/>
      <c r="BV10" s="104"/>
      <c r="BW10" s="105"/>
      <c r="BX10" s="105"/>
      <c r="BY10" s="105"/>
    </row>
    <row r="11" spans="1:77" ht="21.75" thickBot="1" thickTop="1">
      <c r="A11" s="87"/>
      <c r="B11" s="88"/>
      <c r="C11" s="83"/>
      <c r="D11" s="106"/>
      <c r="E11" s="106"/>
      <c r="F11" s="107"/>
      <c r="G11" s="106"/>
      <c r="H11" s="108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09"/>
      <c r="AN11" s="110"/>
      <c r="AO11" s="84"/>
      <c r="AP11" s="84"/>
      <c r="AQ11" s="89"/>
      <c r="AR11" s="128"/>
      <c r="AS11" s="90"/>
      <c r="AT11" s="84"/>
      <c r="AU11" s="84"/>
      <c r="AV11" s="85"/>
      <c r="AW11" s="84"/>
      <c r="AX11" s="84"/>
      <c r="AY11" s="84"/>
      <c r="AZ11" s="86"/>
      <c r="BA11" s="91"/>
      <c r="BB11" s="92"/>
      <c r="BC11" s="92"/>
      <c r="BD11" s="93"/>
      <c r="BE11" s="92"/>
      <c r="BF11" s="92"/>
      <c r="BG11" s="92"/>
      <c r="BH11" s="92"/>
      <c r="BI11" s="135"/>
      <c r="BJ11" s="92"/>
      <c r="BK11" s="92"/>
      <c r="BL11" s="94"/>
      <c r="BM11" s="92"/>
      <c r="BN11" s="92"/>
      <c r="BO11" s="94"/>
      <c r="BP11" s="92"/>
      <c r="BQ11" s="135"/>
      <c r="BR11" s="92"/>
      <c r="BS11" s="92"/>
      <c r="BT11" s="89"/>
      <c r="BU11" s="100"/>
      <c r="BV11" s="104"/>
      <c r="BW11" s="105"/>
      <c r="BX11" s="105"/>
      <c r="BY11" s="105"/>
    </row>
    <row r="12" spans="1:77" ht="21.75" thickBot="1" thickTop="1">
      <c r="A12" s="87"/>
      <c r="B12" s="88"/>
      <c r="C12" s="83"/>
      <c r="D12" s="106"/>
      <c r="E12" s="106"/>
      <c r="F12" s="107"/>
      <c r="G12" s="106"/>
      <c r="H12" s="108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84"/>
      <c r="AP12" s="84"/>
      <c r="AQ12" s="89"/>
      <c r="AR12" s="128"/>
      <c r="AS12" s="90"/>
      <c r="AT12" s="84"/>
      <c r="AU12" s="84"/>
      <c r="AV12" s="85"/>
      <c r="AW12" s="84"/>
      <c r="AX12" s="84"/>
      <c r="AY12" s="84"/>
      <c r="AZ12" s="86"/>
      <c r="BA12" s="91"/>
      <c r="BB12" s="92"/>
      <c r="BC12" s="92"/>
      <c r="BD12" s="93"/>
      <c r="BE12" s="92"/>
      <c r="BF12" s="92"/>
      <c r="BG12" s="92"/>
      <c r="BH12" s="92"/>
      <c r="BI12" s="135"/>
      <c r="BJ12" s="92"/>
      <c r="BK12" s="92"/>
      <c r="BL12" s="94"/>
      <c r="BM12" s="92"/>
      <c r="BN12" s="92"/>
      <c r="BO12" s="94"/>
      <c r="BP12" s="92"/>
      <c r="BQ12" s="135"/>
      <c r="BR12" s="92"/>
      <c r="BS12" s="92"/>
      <c r="BT12" s="89"/>
      <c r="BU12" s="100"/>
      <c r="BV12" s="104"/>
      <c r="BW12" s="105"/>
      <c r="BX12" s="105"/>
      <c r="BY12" s="105"/>
    </row>
    <row r="13" spans="1:77" ht="21.75" thickBot="1" thickTop="1">
      <c r="A13" s="87"/>
      <c r="B13" s="88"/>
      <c r="C13" s="83"/>
      <c r="D13" s="106"/>
      <c r="E13" s="106"/>
      <c r="F13" s="107"/>
      <c r="G13" s="106"/>
      <c r="H13" s="108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84"/>
      <c r="AP13" s="84"/>
      <c r="AQ13" s="89"/>
      <c r="AR13" s="128"/>
      <c r="AS13" s="90"/>
      <c r="AT13" s="84"/>
      <c r="AU13" s="84"/>
      <c r="AV13" s="85"/>
      <c r="AW13" s="84"/>
      <c r="AX13" s="84"/>
      <c r="AY13" s="84"/>
      <c r="AZ13" s="86"/>
      <c r="BA13" s="91"/>
      <c r="BB13" s="92"/>
      <c r="BC13" s="92"/>
      <c r="BD13" s="93"/>
      <c r="BE13" s="92"/>
      <c r="BF13" s="92"/>
      <c r="BG13" s="92"/>
      <c r="BH13" s="92"/>
      <c r="BI13" s="135"/>
      <c r="BJ13" s="92"/>
      <c r="BK13" s="92"/>
      <c r="BL13" s="94"/>
      <c r="BM13" s="92"/>
      <c r="BN13" s="92"/>
      <c r="BO13" s="94"/>
      <c r="BP13" s="92"/>
      <c r="BQ13" s="135"/>
      <c r="BR13" s="92"/>
      <c r="BS13" s="92"/>
      <c r="BT13" s="89"/>
      <c r="BU13" s="100"/>
      <c r="BV13" s="104"/>
      <c r="BW13" s="105"/>
      <c r="BX13" s="105"/>
      <c r="BY13" s="105"/>
    </row>
    <row r="14" spans="1:77" ht="21.75" thickBot="1" thickTop="1">
      <c r="A14" s="87"/>
      <c r="B14" s="88"/>
      <c r="C14" s="83"/>
      <c r="D14" s="106"/>
      <c r="E14" s="106"/>
      <c r="F14" s="111"/>
      <c r="G14" s="106"/>
      <c r="H14" s="108"/>
      <c r="I14" s="106"/>
      <c r="J14" s="111"/>
      <c r="K14" s="111"/>
      <c r="L14" s="112"/>
      <c r="M14" s="111"/>
      <c r="N14" s="111"/>
      <c r="O14" s="111"/>
      <c r="P14" s="112"/>
      <c r="Q14" s="111"/>
      <c r="R14" s="111"/>
      <c r="S14" s="111"/>
      <c r="T14" s="112"/>
      <c r="U14" s="111"/>
      <c r="V14" s="111"/>
      <c r="W14" s="111"/>
      <c r="X14" s="112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84"/>
      <c r="AP14" s="84"/>
      <c r="AQ14" s="89"/>
      <c r="AR14" s="128"/>
      <c r="AS14" s="90"/>
      <c r="AT14" s="84"/>
      <c r="AU14" s="84"/>
      <c r="AV14" s="85"/>
      <c r="AW14" s="84"/>
      <c r="AX14" s="84"/>
      <c r="AY14" s="84"/>
      <c r="AZ14" s="86"/>
      <c r="BA14" s="91"/>
      <c r="BB14" s="92"/>
      <c r="BC14" s="92"/>
      <c r="BD14" s="93"/>
      <c r="BE14" s="92"/>
      <c r="BF14" s="92"/>
      <c r="BG14" s="92"/>
      <c r="BH14" s="92"/>
      <c r="BI14" s="135"/>
      <c r="BJ14" s="92"/>
      <c r="BK14" s="92"/>
      <c r="BL14" s="94"/>
      <c r="BM14" s="92"/>
      <c r="BN14" s="92"/>
      <c r="BO14" s="94"/>
      <c r="BP14" s="92"/>
      <c r="BQ14" s="135"/>
      <c r="BR14" s="92"/>
      <c r="BS14" s="92"/>
      <c r="BT14" s="89"/>
      <c r="BU14" s="100"/>
      <c r="BV14" s="104"/>
      <c r="BW14" s="105"/>
      <c r="BX14" s="105"/>
      <c r="BY14" s="105"/>
    </row>
    <row r="15" spans="1:77" ht="21.75" thickBot="1" thickTop="1">
      <c r="A15" s="87"/>
      <c r="B15" s="88"/>
      <c r="C15" s="83"/>
      <c r="D15" s="106"/>
      <c r="E15" s="106"/>
      <c r="F15" s="111"/>
      <c r="G15" s="106"/>
      <c r="H15" s="108"/>
      <c r="I15" s="106"/>
      <c r="J15" s="111"/>
      <c r="K15" s="111"/>
      <c r="L15" s="112"/>
      <c r="M15" s="111"/>
      <c r="N15" s="111"/>
      <c r="O15" s="111"/>
      <c r="P15" s="112"/>
      <c r="Q15" s="111"/>
      <c r="R15" s="111"/>
      <c r="S15" s="111"/>
      <c r="T15" s="112"/>
      <c r="U15" s="111"/>
      <c r="V15" s="111"/>
      <c r="W15" s="111"/>
      <c r="X15" s="112"/>
      <c r="Y15" s="111"/>
      <c r="Z15" s="111"/>
      <c r="AA15" s="111"/>
      <c r="AB15" s="112"/>
      <c r="AC15" s="111"/>
      <c r="AD15" s="111"/>
      <c r="AE15" s="111"/>
      <c r="AF15" s="112"/>
      <c r="AG15" s="111"/>
      <c r="AH15" s="111"/>
      <c r="AI15" s="111"/>
      <c r="AJ15" s="112"/>
      <c r="AK15" s="111"/>
      <c r="AL15" s="111"/>
      <c r="AM15" s="111"/>
      <c r="AN15" s="112"/>
      <c r="AO15" s="84"/>
      <c r="AP15" s="84"/>
      <c r="AQ15" s="89"/>
      <c r="AR15" s="128"/>
      <c r="AS15" s="90"/>
      <c r="AT15" s="84"/>
      <c r="AU15" s="84"/>
      <c r="AV15" s="85"/>
      <c r="AW15" s="84"/>
      <c r="AX15" s="84"/>
      <c r="AY15" s="84"/>
      <c r="AZ15" s="86"/>
      <c r="BA15" s="91"/>
      <c r="BB15" s="92"/>
      <c r="BC15" s="92"/>
      <c r="BD15" s="93"/>
      <c r="BE15" s="92"/>
      <c r="BF15" s="92"/>
      <c r="BG15" s="92"/>
      <c r="BH15" s="92"/>
      <c r="BI15" s="135"/>
      <c r="BJ15" s="92"/>
      <c r="BK15" s="92"/>
      <c r="BL15" s="94"/>
      <c r="BM15" s="92"/>
      <c r="BN15" s="92"/>
      <c r="BO15" s="94"/>
      <c r="BP15" s="92"/>
      <c r="BQ15" s="135"/>
      <c r="BR15" s="92"/>
      <c r="BS15" s="92"/>
      <c r="BT15" s="89"/>
      <c r="BU15" s="100"/>
      <c r="BV15" s="104"/>
      <c r="BW15" s="105"/>
      <c r="BX15" s="105"/>
      <c r="BY15" s="105"/>
    </row>
    <row r="16" spans="1:77" ht="21.75" thickBot="1" thickTop="1">
      <c r="A16" s="87"/>
      <c r="B16" s="88"/>
      <c r="C16" s="83"/>
      <c r="D16" s="106"/>
      <c r="E16" s="106"/>
      <c r="F16" s="111"/>
      <c r="G16" s="106"/>
      <c r="H16" s="108"/>
      <c r="I16" s="106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84"/>
      <c r="AP16" s="84"/>
      <c r="AQ16" s="89"/>
      <c r="AR16" s="128"/>
      <c r="AS16" s="90"/>
      <c r="AT16" s="84"/>
      <c r="AU16" s="84"/>
      <c r="AV16" s="85"/>
      <c r="AW16" s="84"/>
      <c r="AX16" s="84"/>
      <c r="AY16" s="84"/>
      <c r="AZ16" s="86"/>
      <c r="BA16" s="91"/>
      <c r="BB16" s="92"/>
      <c r="BC16" s="92"/>
      <c r="BD16" s="93"/>
      <c r="BE16" s="92"/>
      <c r="BF16" s="92"/>
      <c r="BG16" s="92"/>
      <c r="BH16" s="92"/>
      <c r="BI16" s="135"/>
      <c r="BJ16" s="92"/>
      <c r="BK16" s="92"/>
      <c r="BL16" s="94"/>
      <c r="BM16" s="92"/>
      <c r="BN16" s="92"/>
      <c r="BO16" s="94"/>
      <c r="BP16" s="92"/>
      <c r="BQ16" s="135"/>
      <c r="BR16" s="92"/>
      <c r="BS16" s="92"/>
      <c r="BT16" s="89"/>
      <c r="BU16" s="100"/>
      <c r="BV16" s="104"/>
      <c r="BW16" s="105"/>
      <c r="BX16" s="105"/>
      <c r="BY16" s="105"/>
    </row>
    <row r="17" spans="1:77" ht="21.75" thickBot="1" thickTop="1">
      <c r="A17" s="87"/>
      <c r="B17" s="88"/>
      <c r="C17" s="83"/>
      <c r="D17" s="106"/>
      <c r="E17" s="106"/>
      <c r="F17" s="107"/>
      <c r="G17" s="106"/>
      <c r="H17" s="113"/>
      <c r="I17" s="108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84"/>
      <c r="AP17" s="84"/>
      <c r="AQ17" s="89"/>
      <c r="AR17" s="128"/>
      <c r="AS17" s="90"/>
      <c r="AT17" s="84"/>
      <c r="AU17" s="84"/>
      <c r="AV17" s="85"/>
      <c r="AW17" s="84"/>
      <c r="AX17" s="84"/>
      <c r="AY17" s="84"/>
      <c r="AZ17" s="86"/>
      <c r="BA17" s="91"/>
      <c r="BB17" s="92"/>
      <c r="BC17" s="92"/>
      <c r="BD17" s="93"/>
      <c r="BE17" s="92"/>
      <c r="BF17" s="92"/>
      <c r="BG17" s="92"/>
      <c r="BH17" s="92"/>
      <c r="BI17" s="135"/>
      <c r="BJ17" s="92"/>
      <c r="BK17" s="92"/>
      <c r="BL17" s="94"/>
      <c r="BM17" s="92"/>
      <c r="BN17" s="92"/>
      <c r="BO17" s="94"/>
      <c r="BP17" s="92"/>
      <c r="BQ17" s="135"/>
      <c r="BR17" s="92"/>
      <c r="BS17" s="92"/>
      <c r="BT17" s="89"/>
      <c r="BU17" s="100"/>
      <c r="BV17" s="104"/>
      <c r="BW17" s="105"/>
      <c r="BX17" s="105"/>
      <c r="BY17" s="105"/>
    </row>
    <row r="18" spans="1:77" ht="21.75" thickBot="1" thickTop="1">
      <c r="A18" s="87"/>
      <c r="B18" s="88"/>
      <c r="C18" s="83"/>
      <c r="D18" s="106"/>
      <c r="E18" s="106"/>
      <c r="F18" s="107"/>
      <c r="G18" s="106"/>
      <c r="H18" s="113"/>
      <c r="I18" s="108"/>
      <c r="J18" s="109"/>
      <c r="K18" s="109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84"/>
      <c r="AP18" s="84"/>
      <c r="AQ18" s="89"/>
      <c r="AR18" s="128"/>
      <c r="AS18" s="90"/>
      <c r="AT18" s="84"/>
      <c r="AU18" s="84"/>
      <c r="AV18" s="85"/>
      <c r="AW18" s="84"/>
      <c r="AX18" s="84"/>
      <c r="AY18" s="84"/>
      <c r="AZ18" s="86"/>
      <c r="BA18" s="91"/>
      <c r="BB18" s="92"/>
      <c r="BC18" s="92"/>
      <c r="BD18" s="93"/>
      <c r="BE18" s="92"/>
      <c r="BF18" s="92"/>
      <c r="BG18" s="92"/>
      <c r="BH18" s="92"/>
      <c r="BI18" s="135"/>
      <c r="BJ18" s="92"/>
      <c r="BK18" s="92"/>
      <c r="BL18" s="94"/>
      <c r="BM18" s="92"/>
      <c r="BN18" s="92"/>
      <c r="BO18" s="94"/>
      <c r="BP18" s="92"/>
      <c r="BQ18" s="135"/>
      <c r="BR18" s="92"/>
      <c r="BS18" s="92"/>
      <c r="BT18" s="89"/>
      <c r="BU18" s="100"/>
      <c r="BV18" s="104"/>
      <c r="BW18" s="105"/>
      <c r="BX18" s="105"/>
      <c r="BY18" s="105"/>
    </row>
    <row r="19" spans="1:77" ht="21.75" thickBot="1" thickTop="1">
      <c r="A19" s="87"/>
      <c r="B19" s="88"/>
      <c r="C19" s="83"/>
      <c r="D19" s="106"/>
      <c r="E19" s="106"/>
      <c r="F19" s="107"/>
      <c r="G19" s="106"/>
      <c r="H19" s="113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84"/>
      <c r="AP19" s="84"/>
      <c r="AQ19" s="89"/>
      <c r="AR19" s="128"/>
      <c r="AS19" s="90"/>
      <c r="AT19" s="84"/>
      <c r="AU19" s="84"/>
      <c r="AV19" s="85"/>
      <c r="AW19" s="84"/>
      <c r="AX19" s="84"/>
      <c r="AY19" s="84"/>
      <c r="AZ19" s="86"/>
      <c r="BA19" s="91"/>
      <c r="BB19" s="92"/>
      <c r="BC19" s="92"/>
      <c r="BD19" s="93"/>
      <c r="BE19" s="92"/>
      <c r="BF19" s="92"/>
      <c r="BG19" s="92"/>
      <c r="BH19" s="92"/>
      <c r="BI19" s="135"/>
      <c r="BJ19" s="92"/>
      <c r="BK19" s="92"/>
      <c r="BL19" s="94"/>
      <c r="BM19" s="92"/>
      <c r="BN19" s="92"/>
      <c r="BO19" s="94"/>
      <c r="BP19" s="92"/>
      <c r="BQ19" s="135"/>
      <c r="BR19" s="92"/>
      <c r="BS19" s="92"/>
      <c r="BT19" s="89"/>
      <c r="BU19" s="100"/>
      <c r="BV19" s="104"/>
      <c r="BW19" s="105"/>
      <c r="BX19" s="105"/>
      <c r="BY19" s="105"/>
    </row>
    <row r="20" spans="1:77" ht="21.75" thickBot="1" thickTop="1">
      <c r="A20" s="87"/>
      <c r="B20" s="88"/>
      <c r="C20" s="83"/>
      <c r="D20" s="106"/>
      <c r="E20" s="106"/>
      <c r="F20" s="107"/>
      <c r="G20" s="106"/>
      <c r="H20" s="108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84"/>
      <c r="AP20" s="84"/>
      <c r="AQ20" s="89"/>
      <c r="AR20" s="128"/>
      <c r="AS20" s="90"/>
      <c r="AT20" s="84"/>
      <c r="AU20" s="84"/>
      <c r="AV20" s="85"/>
      <c r="AW20" s="84"/>
      <c r="AX20" s="84"/>
      <c r="AY20" s="84"/>
      <c r="AZ20" s="86"/>
      <c r="BA20" s="91"/>
      <c r="BB20" s="92"/>
      <c r="BC20" s="92"/>
      <c r="BD20" s="93"/>
      <c r="BE20" s="92"/>
      <c r="BF20" s="92"/>
      <c r="BG20" s="92"/>
      <c r="BH20" s="92"/>
      <c r="BI20" s="135"/>
      <c r="BJ20" s="92"/>
      <c r="BK20" s="92"/>
      <c r="BL20" s="94"/>
      <c r="BM20" s="92"/>
      <c r="BN20" s="92"/>
      <c r="BO20" s="94"/>
      <c r="BP20" s="92"/>
      <c r="BQ20" s="135"/>
      <c r="BR20" s="92"/>
      <c r="BS20" s="92"/>
      <c r="BT20" s="89"/>
      <c r="BU20" s="100"/>
      <c r="BV20" s="104"/>
      <c r="BW20" s="105"/>
      <c r="BX20" s="105"/>
      <c r="BY20" s="105"/>
    </row>
    <row r="21" spans="1:77" ht="21.75" thickBot="1" thickTop="1">
      <c r="A21" s="87"/>
      <c r="B21" s="88"/>
      <c r="C21" s="83"/>
      <c r="D21" s="106"/>
      <c r="E21" s="106"/>
      <c r="F21" s="107"/>
      <c r="G21" s="106"/>
      <c r="H21" s="108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84"/>
      <c r="AP21" s="84"/>
      <c r="AQ21" s="89"/>
      <c r="AR21" s="128"/>
      <c r="AS21" s="90"/>
      <c r="AT21" s="84"/>
      <c r="AU21" s="84"/>
      <c r="AV21" s="85"/>
      <c r="AW21" s="84"/>
      <c r="AX21" s="84"/>
      <c r="AY21" s="84"/>
      <c r="AZ21" s="86"/>
      <c r="BA21" s="91"/>
      <c r="BB21" s="92"/>
      <c r="BC21" s="92"/>
      <c r="BD21" s="93"/>
      <c r="BE21" s="92"/>
      <c r="BF21" s="92"/>
      <c r="BG21" s="92"/>
      <c r="BH21" s="92"/>
      <c r="BI21" s="135"/>
      <c r="BJ21" s="92"/>
      <c r="BK21" s="92"/>
      <c r="BL21" s="94"/>
      <c r="BM21" s="92"/>
      <c r="BN21" s="92"/>
      <c r="BO21" s="94"/>
      <c r="BP21" s="92"/>
      <c r="BQ21" s="135"/>
      <c r="BR21" s="92"/>
      <c r="BS21" s="92"/>
      <c r="BT21" s="89"/>
      <c r="BU21" s="100"/>
      <c r="BV21" s="104"/>
      <c r="BW21" s="105"/>
      <c r="BX21" s="105"/>
      <c r="BY21" s="105"/>
    </row>
    <row r="22" spans="1:77" ht="21.75" thickBot="1" thickTop="1">
      <c r="A22" s="87"/>
      <c r="B22" s="88"/>
      <c r="C22" s="83"/>
      <c r="D22" s="106"/>
      <c r="E22" s="106"/>
      <c r="F22" s="107"/>
      <c r="G22" s="106"/>
      <c r="H22" s="108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84"/>
      <c r="AP22" s="84"/>
      <c r="AQ22" s="89"/>
      <c r="AR22" s="128"/>
      <c r="AS22" s="90"/>
      <c r="AT22" s="84"/>
      <c r="AU22" s="84"/>
      <c r="AV22" s="85"/>
      <c r="AW22" s="84"/>
      <c r="AX22" s="84"/>
      <c r="AY22" s="84"/>
      <c r="AZ22" s="86"/>
      <c r="BA22" s="91"/>
      <c r="BB22" s="92"/>
      <c r="BC22" s="92"/>
      <c r="BD22" s="93"/>
      <c r="BE22" s="92"/>
      <c r="BF22" s="92"/>
      <c r="BG22" s="92"/>
      <c r="BH22" s="92"/>
      <c r="BI22" s="135"/>
      <c r="BJ22" s="92"/>
      <c r="BK22" s="92"/>
      <c r="BL22" s="94"/>
      <c r="BM22" s="92"/>
      <c r="BN22" s="92"/>
      <c r="BO22" s="94"/>
      <c r="BP22" s="92"/>
      <c r="BQ22" s="135"/>
      <c r="BR22" s="92"/>
      <c r="BS22" s="92"/>
      <c r="BT22" s="89"/>
      <c r="BU22" s="100"/>
      <c r="BV22" s="104"/>
      <c r="BW22" s="105"/>
      <c r="BX22" s="105"/>
      <c r="BY22" s="105"/>
    </row>
    <row r="23" spans="1:77" ht="21.75" thickBot="1" thickTop="1">
      <c r="A23" s="87"/>
      <c r="B23" s="88"/>
      <c r="C23" s="83"/>
      <c r="D23" s="106"/>
      <c r="E23" s="106"/>
      <c r="F23" s="107"/>
      <c r="G23" s="106"/>
      <c r="H23" s="113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84"/>
      <c r="AP23" s="84"/>
      <c r="AQ23" s="89"/>
      <c r="AR23" s="128"/>
      <c r="AS23" s="90"/>
      <c r="AT23" s="84"/>
      <c r="AU23" s="84"/>
      <c r="AV23" s="85"/>
      <c r="AW23" s="84"/>
      <c r="AX23" s="84"/>
      <c r="AY23" s="84"/>
      <c r="AZ23" s="86"/>
      <c r="BA23" s="91"/>
      <c r="BB23" s="92"/>
      <c r="BC23" s="92"/>
      <c r="BD23" s="93"/>
      <c r="BE23" s="92"/>
      <c r="BF23" s="92"/>
      <c r="BG23" s="92"/>
      <c r="BH23" s="92"/>
      <c r="BI23" s="135"/>
      <c r="BJ23" s="92"/>
      <c r="BK23" s="92"/>
      <c r="BL23" s="94"/>
      <c r="BM23" s="92"/>
      <c r="BN23" s="92"/>
      <c r="BO23" s="94"/>
      <c r="BP23" s="92"/>
      <c r="BQ23" s="135"/>
      <c r="BR23" s="92"/>
      <c r="BS23" s="92"/>
      <c r="BT23" s="89"/>
      <c r="BU23" s="100"/>
      <c r="BV23" s="104"/>
      <c r="BW23" s="105"/>
      <c r="BX23" s="105"/>
      <c r="BY23" s="105"/>
    </row>
    <row r="24" spans="1:77" ht="21.75" thickBot="1" thickTop="1">
      <c r="A24" s="87"/>
      <c r="B24" s="88"/>
      <c r="C24" s="83"/>
      <c r="D24" s="106"/>
      <c r="E24" s="106"/>
      <c r="F24" s="107"/>
      <c r="G24" s="106"/>
      <c r="H24" s="113"/>
      <c r="I24" s="108"/>
      <c r="J24" s="109"/>
      <c r="K24" s="109"/>
      <c r="L24" s="109"/>
      <c r="M24" s="109"/>
      <c r="N24" s="109"/>
      <c r="O24" s="109"/>
      <c r="P24" s="109"/>
      <c r="Q24" s="109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10"/>
      <c r="AO24" s="84"/>
      <c r="AP24" s="84"/>
      <c r="AQ24" s="89"/>
      <c r="AR24" s="128"/>
      <c r="AS24" s="90"/>
      <c r="AT24" s="84"/>
      <c r="AU24" s="84"/>
      <c r="AV24" s="85"/>
      <c r="AW24" s="84"/>
      <c r="AX24" s="84"/>
      <c r="AY24" s="84"/>
      <c r="AZ24" s="86"/>
      <c r="BA24" s="91"/>
      <c r="BB24" s="92"/>
      <c r="BC24" s="92"/>
      <c r="BD24" s="93"/>
      <c r="BE24" s="92"/>
      <c r="BF24" s="92"/>
      <c r="BG24" s="92"/>
      <c r="BH24" s="92"/>
      <c r="BI24" s="135"/>
      <c r="BJ24" s="92"/>
      <c r="BK24" s="92"/>
      <c r="BL24" s="94"/>
      <c r="BM24" s="92"/>
      <c r="BN24" s="92"/>
      <c r="BO24" s="94"/>
      <c r="BP24" s="92"/>
      <c r="BQ24" s="135"/>
      <c r="BR24" s="92"/>
      <c r="BS24" s="92"/>
      <c r="BT24" s="89"/>
      <c r="BU24" s="100"/>
      <c r="BV24" s="104"/>
      <c r="BW24" s="105"/>
      <c r="BX24" s="105"/>
      <c r="BY24" s="105"/>
    </row>
    <row r="25" spans="1:77" ht="21.75" thickBot="1" thickTop="1">
      <c r="A25" s="87"/>
      <c r="B25" s="88"/>
      <c r="C25" s="83"/>
      <c r="D25" s="106"/>
      <c r="E25" s="106"/>
      <c r="F25" s="107"/>
      <c r="G25" s="114"/>
      <c r="H25" s="108"/>
      <c r="I25" s="115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16"/>
      <c r="AN25" s="110"/>
      <c r="AO25" s="84"/>
      <c r="AP25" s="84"/>
      <c r="AQ25" s="89"/>
      <c r="AR25" s="128"/>
      <c r="AS25" s="90"/>
      <c r="AT25" s="84"/>
      <c r="AU25" s="84"/>
      <c r="AV25" s="85"/>
      <c r="AW25" s="84"/>
      <c r="AX25" s="84"/>
      <c r="AY25" s="84"/>
      <c r="AZ25" s="86"/>
      <c r="BA25" s="91"/>
      <c r="BB25" s="92"/>
      <c r="BC25" s="92"/>
      <c r="BD25" s="93"/>
      <c r="BE25" s="92"/>
      <c r="BF25" s="92"/>
      <c r="BG25" s="92"/>
      <c r="BH25" s="92"/>
      <c r="BI25" s="135"/>
      <c r="BJ25" s="92"/>
      <c r="BK25" s="92"/>
      <c r="BL25" s="94"/>
      <c r="BM25" s="92"/>
      <c r="BN25" s="92"/>
      <c r="BO25" s="94"/>
      <c r="BP25" s="92"/>
      <c r="BQ25" s="135"/>
      <c r="BR25" s="92"/>
      <c r="BS25" s="92"/>
      <c r="BT25" s="89"/>
      <c r="BU25" s="100"/>
      <c r="BV25" s="104"/>
      <c r="BW25" s="105"/>
      <c r="BX25" s="105"/>
      <c r="BY25" s="105"/>
    </row>
    <row r="26" spans="1:77" ht="21.75" thickBot="1" thickTop="1">
      <c r="A26" s="87"/>
      <c r="B26" s="88"/>
      <c r="C26" s="83"/>
      <c r="D26" s="106"/>
      <c r="E26" s="106"/>
      <c r="F26" s="107"/>
      <c r="G26" s="106"/>
      <c r="H26" s="113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O26" s="84"/>
      <c r="AP26" s="84"/>
      <c r="AQ26" s="89"/>
      <c r="AR26" s="128"/>
      <c r="AS26" s="90"/>
      <c r="AT26" s="84"/>
      <c r="AU26" s="84"/>
      <c r="AV26" s="85"/>
      <c r="AW26" s="84"/>
      <c r="AX26" s="84"/>
      <c r="AY26" s="84"/>
      <c r="AZ26" s="86"/>
      <c r="BA26" s="91"/>
      <c r="BB26" s="92"/>
      <c r="BC26" s="92"/>
      <c r="BD26" s="93"/>
      <c r="BE26" s="92"/>
      <c r="BF26" s="92"/>
      <c r="BG26" s="92"/>
      <c r="BH26" s="92"/>
      <c r="BI26" s="135"/>
      <c r="BJ26" s="92"/>
      <c r="BK26" s="92"/>
      <c r="BL26" s="94"/>
      <c r="BM26" s="92"/>
      <c r="BN26" s="92"/>
      <c r="BO26" s="94"/>
      <c r="BP26" s="92"/>
      <c r="BQ26" s="135"/>
      <c r="BR26" s="92"/>
      <c r="BS26" s="92"/>
      <c r="BT26" s="89"/>
      <c r="BU26" s="100"/>
      <c r="BV26" s="104"/>
      <c r="BW26" s="105"/>
      <c r="BX26" s="105"/>
      <c r="BY26" s="105"/>
    </row>
    <row r="27" spans="1:77" ht="21.75" thickBot="1" thickTop="1">
      <c r="A27" s="87"/>
      <c r="B27" s="88"/>
      <c r="C27" s="83"/>
      <c r="D27" s="106"/>
      <c r="E27" s="106"/>
      <c r="F27" s="107"/>
      <c r="G27" s="106"/>
      <c r="H27" s="108"/>
      <c r="I27" s="117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O27" s="84"/>
      <c r="AP27" s="84"/>
      <c r="AQ27" s="89"/>
      <c r="AR27" s="128"/>
      <c r="AS27" s="90"/>
      <c r="AT27" s="84"/>
      <c r="AU27" s="84"/>
      <c r="AV27" s="85"/>
      <c r="AW27" s="84"/>
      <c r="AX27" s="84"/>
      <c r="AY27" s="84"/>
      <c r="AZ27" s="86"/>
      <c r="BA27" s="91"/>
      <c r="BB27" s="92"/>
      <c r="BC27" s="92"/>
      <c r="BD27" s="93"/>
      <c r="BE27" s="92"/>
      <c r="BF27" s="92"/>
      <c r="BG27" s="92"/>
      <c r="BH27" s="92"/>
      <c r="BI27" s="135"/>
      <c r="BJ27" s="92"/>
      <c r="BK27" s="92"/>
      <c r="BL27" s="94"/>
      <c r="BM27" s="92"/>
      <c r="BN27" s="92"/>
      <c r="BO27" s="94"/>
      <c r="BP27" s="92"/>
      <c r="BQ27" s="135"/>
      <c r="BR27" s="92"/>
      <c r="BS27" s="92"/>
      <c r="BT27" s="89"/>
      <c r="BU27" s="100"/>
      <c r="BV27" s="104"/>
      <c r="BW27" s="105"/>
      <c r="BX27" s="105"/>
      <c r="BY27" s="105"/>
    </row>
    <row r="28" spans="1:77" ht="21.75" thickBot="1" thickTop="1">
      <c r="A28" s="87"/>
      <c r="B28" s="88"/>
      <c r="C28" s="83"/>
      <c r="D28" s="106"/>
      <c r="E28" s="106"/>
      <c r="F28" s="107"/>
      <c r="G28" s="106"/>
      <c r="H28" s="113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10"/>
      <c r="AO28" s="84"/>
      <c r="AP28" s="84"/>
      <c r="AQ28" s="89"/>
      <c r="AR28" s="128"/>
      <c r="AS28" s="90"/>
      <c r="AT28" s="84"/>
      <c r="AU28" s="84"/>
      <c r="AV28" s="85"/>
      <c r="AW28" s="84"/>
      <c r="AX28" s="84"/>
      <c r="AY28" s="84"/>
      <c r="AZ28" s="86"/>
      <c r="BA28" s="91"/>
      <c r="BB28" s="92"/>
      <c r="BC28" s="92"/>
      <c r="BD28" s="93"/>
      <c r="BE28" s="92"/>
      <c r="BF28" s="92"/>
      <c r="BG28" s="92"/>
      <c r="BH28" s="92"/>
      <c r="BI28" s="135"/>
      <c r="BJ28" s="92"/>
      <c r="BK28" s="92"/>
      <c r="BL28" s="94"/>
      <c r="BM28" s="92"/>
      <c r="BN28" s="92"/>
      <c r="BO28" s="94"/>
      <c r="BP28" s="92"/>
      <c r="BQ28" s="135"/>
      <c r="BR28" s="92"/>
      <c r="BS28" s="92"/>
      <c r="BT28" s="89"/>
      <c r="BU28" s="100"/>
      <c r="BV28" s="104"/>
      <c r="BW28" s="105"/>
      <c r="BX28" s="105"/>
      <c r="BY28" s="105"/>
    </row>
    <row r="29" spans="1:77" ht="21.75" thickBot="1" thickTop="1">
      <c r="A29" s="87"/>
      <c r="B29" s="88"/>
      <c r="C29" s="83"/>
      <c r="D29" s="106"/>
      <c r="E29" s="106"/>
      <c r="F29" s="107"/>
      <c r="G29" s="106"/>
      <c r="H29" s="113"/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  <c r="AO29" s="84"/>
      <c r="AP29" s="84"/>
      <c r="AQ29" s="89"/>
      <c r="AR29" s="128"/>
      <c r="AS29" s="90"/>
      <c r="AT29" s="84"/>
      <c r="AU29" s="84"/>
      <c r="AV29" s="85"/>
      <c r="AW29" s="84"/>
      <c r="AX29" s="84"/>
      <c r="AY29" s="84"/>
      <c r="AZ29" s="86"/>
      <c r="BA29" s="91"/>
      <c r="BB29" s="92"/>
      <c r="BC29" s="92"/>
      <c r="BD29" s="93"/>
      <c r="BE29" s="92"/>
      <c r="BF29" s="92"/>
      <c r="BG29" s="92"/>
      <c r="BH29" s="92"/>
      <c r="BI29" s="135"/>
      <c r="BJ29" s="92"/>
      <c r="BK29" s="92"/>
      <c r="BL29" s="94"/>
      <c r="BM29" s="92"/>
      <c r="BN29" s="92"/>
      <c r="BO29" s="94"/>
      <c r="BP29" s="92"/>
      <c r="BQ29" s="135"/>
      <c r="BR29" s="92"/>
      <c r="BS29" s="92"/>
      <c r="BT29" s="89"/>
      <c r="BU29" s="100"/>
      <c r="BV29" s="104"/>
      <c r="BW29" s="105"/>
      <c r="BX29" s="105"/>
      <c r="BY29" s="105"/>
    </row>
    <row r="30" spans="1:77" ht="21.75" thickBot="1" thickTop="1">
      <c r="A30" s="87"/>
      <c r="B30" s="88"/>
      <c r="C30" s="83"/>
      <c r="D30" s="106"/>
      <c r="E30" s="106"/>
      <c r="F30" s="118"/>
      <c r="G30" s="106"/>
      <c r="H30" s="108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10"/>
      <c r="AO30" s="84"/>
      <c r="AP30" s="84"/>
      <c r="AQ30" s="89"/>
      <c r="AR30" s="128"/>
      <c r="AS30" s="90"/>
      <c r="AT30" s="86"/>
      <c r="AU30" s="86"/>
      <c r="AV30" s="85"/>
      <c r="AW30" s="86"/>
      <c r="AX30" s="86"/>
      <c r="AY30" s="86"/>
      <c r="AZ30" s="86"/>
      <c r="BA30" s="91"/>
      <c r="BB30" s="92"/>
      <c r="BC30" s="92"/>
      <c r="BD30" s="93"/>
      <c r="BE30" s="92"/>
      <c r="BF30" s="92"/>
      <c r="BG30" s="92"/>
      <c r="BH30" s="92"/>
      <c r="BI30" s="135"/>
      <c r="BJ30" s="92"/>
      <c r="BK30" s="92"/>
      <c r="BL30" s="94"/>
      <c r="BM30" s="92"/>
      <c r="BN30" s="92"/>
      <c r="BO30" s="94"/>
      <c r="BP30" s="92"/>
      <c r="BQ30" s="135"/>
      <c r="BR30" s="92"/>
      <c r="BS30" s="92"/>
      <c r="BT30" s="89"/>
      <c r="BU30" s="100"/>
      <c r="BV30" s="104"/>
      <c r="BW30" s="105"/>
      <c r="BX30" s="105"/>
      <c r="BY30" s="105"/>
    </row>
    <row r="31" spans="1:77" ht="21.75" thickBot="1" thickTop="1">
      <c r="A31" s="87"/>
      <c r="B31" s="88"/>
      <c r="C31" s="83"/>
      <c r="D31" s="106"/>
      <c r="E31" s="106"/>
      <c r="F31" s="107"/>
      <c r="G31" s="106"/>
      <c r="H31" s="113"/>
      <c r="I31" s="10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84"/>
      <c r="AP31" s="84"/>
      <c r="AQ31" s="89"/>
      <c r="AR31" s="128"/>
      <c r="AS31" s="90"/>
      <c r="AT31" s="86"/>
      <c r="AU31" s="86"/>
      <c r="AV31" s="86"/>
      <c r="AW31" s="86"/>
      <c r="AX31" s="86"/>
      <c r="AY31" s="86"/>
      <c r="AZ31" s="86"/>
      <c r="BA31" s="91"/>
      <c r="BB31" s="92"/>
      <c r="BC31" s="92"/>
      <c r="BD31" s="93"/>
      <c r="BE31" s="92"/>
      <c r="BF31" s="92"/>
      <c r="BG31" s="92"/>
      <c r="BH31" s="92"/>
      <c r="BI31" s="135"/>
      <c r="BJ31" s="92"/>
      <c r="BK31" s="92"/>
      <c r="BL31" s="94"/>
      <c r="BM31" s="92"/>
      <c r="BN31" s="92"/>
      <c r="BO31" s="94"/>
      <c r="BP31" s="92"/>
      <c r="BQ31" s="135"/>
      <c r="BR31" s="92"/>
      <c r="BS31" s="92"/>
      <c r="BT31" s="89"/>
      <c r="BU31" s="100"/>
      <c r="BV31" s="104"/>
      <c r="BW31" s="105"/>
      <c r="BX31" s="105"/>
      <c r="BY31" s="105"/>
    </row>
    <row r="32" spans="1:77" ht="22.5" thickBot="1" thickTop="1">
      <c r="A32" s="87"/>
      <c r="B32" s="88"/>
      <c r="C32" s="83"/>
      <c r="D32" s="106"/>
      <c r="E32" s="106"/>
      <c r="F32" s="107"/>
      <c r="G32" s="106"/>
      <c r="H32" s="113"/>
      <c r="I32" s="10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10"/>
      <c r="AO32" s="84"/>
      <c r="AP32" s="84"/>
      <c r="AQ32" s="89"/>
      <c r="AR32" s="128"/>
      <c r="AS32" s="90"/>
      <c r="AT32" s="86"/>
      <c r="AU32" s="86"/>
      <c r="AV32" s="130"/>
      <c r="AW32" s="131"/>
      <c r="AX32" s="131"/>
      <c r="AY32" s="86"/>
      <c r="AZ32" s="131"/>
      <c r="BA32" s="91"/>
      <c r="BB32" s="92"/>
      <c r="BC32" s="92"/>
      <c r="BD32" s="93"/>
      <c r="BE32" s="92"/>
      <c r="BF32" s="92"/>
      <c r="BG32" s="92"/>
      <c r="BH32" s="92"/>
      <c r="BI32" s="135"/>
      <c r="BJ32" s="92"/>
      <c r="BK32" s="92"/>
      <c r="BL32" s="94"/>
      <c r="BM32" s="92"/>
      <c r="BN32" s="92"/>
      <c r="BO32" s="94"/>
      <c r="BP32" s="92"/>
      <c r="BQ32" s="135"/>
      <c r="BR32" s="92"/>
      <c r="BS32" s="92"/>
      <c r="BT32" s="89"/>
      <c r="BU32" s="100"/>
      <c r="BV32" s="104"/>
      <c r="BW32" s="105"/>
      <c r="BX32" s="105"/>
      <c r="BY32" s="105"/>
    </row>
    <row r="33" spans="1:77" ht="22.5" thickBot="1" thickTop="1">
      <c r="A33" s="87"/>
      <c r="B33" s="88"/>
      <c r="C33" s="83"/>
      <c r="D33" s="106"/>
      <c r="E33" s="106"/>
      <c r="F33" s="107"/>
      <c r="G33" s="106"/>
      <c r="H33" s="113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10"/>
      <c r="AO33" s="84"/>
      <c r="AP33" s="84"/>
      <c r="AQ33" s="89"/>
      <c r="AR33" s="128"/>
      <c r="AS33" s="90"/>
      <c r="AT33" s="86"/>
      <c r="AU33" s="86"/>
      <c r="AV33" s="130"/>
      <c r="AW33" s="131"/>
      <c r="AX33" s="131"/>
      <c r="AY33" s="86"/>
      <c r="AZ33" s="131"/>
      <c r="BA33" s="91"/>
      <c r="BB33" s="92"/>
      <c r="BC33" s="92"/>
      <c r="BD33" s="93"/>
      <c r="BE33" s="92"/>
      <c r="BF33" s="92"/>
      <c r="BG33" s="92"/>
      <c r="BH33" s="92"/>
      <c r="BI33" s="135"/>
      <c r="BJ33" s="92"/>
      <c r="BK33" s="92"/>
      <c r="BL33" s="94"/>
      <c r="BM33" s="92"/>
      <c r="BN33" s="92"/>
      <c r="BO33" s="94"/>
      <c r="BP33" s="92"/>
      <c r="BQ33" s="135"/>
      <c r="BR33" s="92"/>
      <c r="BS33" s="92"/>
      <c r="BT33" s="89"/>
      <c r="BU33" s="100"/>
      <c r="BV33" s="104"/>
      <c r="BW33" s="105"/>
      <c r="BX33" s="105"/>
      <c r="BY33" s="105"/>
    </row>
    <row r="34" spans="1:77" ht="22.5" thickBot="1" thickTop="1">
      <c r="A34" s="87"/>
      <c r="B34" s="88"/>
      <c r="C34" s="83"/>
      <c r="D34" s="106"/>
      <c r="E34" s="106"/>
      <c r="F34" s="107"/>
      <c r="G34" s="106"/>
      <c r="H34" s="108"/>
      <c r="I34" s="10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AK34" s="110"/>
      <c r="AL34" s="110"/>
      <c r="AM34" s="110"/>
      <c r="AN34" s="110"/>
      <c r="AO34" s="84"/>
      <c r="AP34" s="84"/>
      <c r="AQ34" s="89"/>
      <c r="AR34" s="128"/>
      <c r="AS34" s="90"/>
      <c r="AT34" s="86"/>
      <c r="AU34" s="86"/>
      <c r="AV34" s="130"/>
      <c r="AW34" s="131"/>
      <c r="AX34" s="131"/>
      <c r="AY34" s="86"/>
      <c r="AZ34" s="131"/>
      <c r="BA34" s="91"/>
      <c r="BB34" s="92"/>
      <c r="BC34" s="92"/>
      <c r="BD34" s="93"/>
      <c r="BE34" s="92"/>
      <c r="BF34" s="92"/>
      <c r="BG34" s="92"/>
      <c r="BH34" s="92"/>
      <c r="BI34" s="135"/>
      <c r="BJ34" s="92"/>
      <c r="BK34" s="92"/>
      <c r="BL34" s="94"/>
      <c r="BM34" s="92"/>
      <c r="BN34" s="92"/>
      <c r="BO34" s="94"/>
      <c r="BP34" s="92"/>
      <c r="BQ34" s="135"/>
      <c r="BR34" s="92"/>
      <c r="BS34" s="92"/>
      <c r="BT34" s="89"/>
      <c r="BU34" s="100"/>
      <c r="BV34" s="104"/>
      <c r="BW34" s="105"/>
      <c r="BX34" s="105"/>
      <c r="BY34" s="105"/>
    </row>
    <row r="35" spans="1:77" ht="22.5" thickBot="1" thickTop="1">
      <c r="A35" s="87"/>
      <c r="B35" s="88"/>
      <c r="C35" s="83"/>
      <c r="D35" s="106"/>
      <c r="E35" s="106"/>
      <c r="F35" s="107"/>
      <c r="G35" s="106"/>
      <c r="H35" s="113"/>
      <c r="I35" s="106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84"/>
      <c r="AP35" s="84"/>
      <c r="AQ35" s="89"/>
      <c r="AR35" s="128"/>
      <c r="AS35" s="90"/>
      <c r="AT35" s="86"/>
      <c r="AU35" s="86"/>
      <c r="AV35" s="132"/>
      <c r="AW35" s="133"/>
      <c r="AX35" s="134"/>
      <c r="AY35" s="86"/>
      <c r="AZ35" s="134"/>
      <c r="BA35" s="91"/>
      <c r="BB35" s="92"/>
      <c r="BC35" s="92"/>
      <c r="BD35" s="93"/>
      <c r="BE35" s="92"/>
      <c r="BF35" s="92"/>
      <c r="BG35" s="92"/>
      <c r="BH35" s="92"/>
      <c r="BI35" s="135"/>
      <c r="BJ35" s="92"/>
      <c r="BK35" s="92"/>
      <c r="BL35" s="94"/>
      <c r="BM35" s="92"/>
      <c r="BN35" s="92"/>
      <c r="BO35" s="94"/>
      <c r="BP35" s="92"/>
      <c r="BQ35" s="135"/>
      <c r="BR35" s="92"/>
      <c r="BS35" s="92"/>
      <c r="BT35" s="89"/>
      <c r="BU35" s="100"/>
      <c r="BV35" s="104"/>
      <c r="BW35" s="105"/>
      <c r="BX35" s="105"/>
      <c r="BY35" s="105"/>
    </row>
    <row r="36" spans="1:77" ht="22.5" thickBot="1" thickTop="1">
      <c r="A36" s="87"/>
      <c r="B36" s="88"/>
      <c r="C36" s="83"/>
      <c r="D36" s="106"/>
      <c r="E36" s="106"/>
      <c r="F36" s="107"/>
      <c r="G36" s="106"/>
      <c r="H36" s="113"/>
      <c r="I36" s="108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O36" s="84"/>
      <c r="AP36" s="84"/>
      <c r="AQ36" s="89"/>
      <c r="AR36" s="128"/>
      <c r="AS36" s="90"/>
      <c r="AT36" s="86"/>
      <c r="AU36" s="86"/>
      <c r="AV36" s="130"/>
      <c r="AW36" s="131"/>
      <c r="AX36" s="131"/>
      <c r="AY36" s="86"/>
      <c r="AZ36" s="131"/>
      <c r="BA36" s="91"/>
      <c r="BB36" s="92"/>
      <c r="BC36" s="92"/>
      <c r="BD36" s="93"/>
      <c r="BE36" s="92"/>
      <c r="BF36" s="92"/>
      <c r="BG36" s="92"/>
      <c r="BH36" s="92"/>
      <c r="BI36" s="135"/>
      <c r="BJ36" s="92"/>
      <c r="BK36" s="92"/>
      <c r="BL36" s="94"/>
      <c r="BM36" s="92"/>
      <c r="BN36" s="92"/>
      <c r="BO36" s="94"/>
      <c r="BP36" s="92"/>
      <c r="BQ36" s="135"/>
      <c r="BR36" s="92"/>
      <c r="BS36" s="92"/>
      <c r="BT36" s="89"/>
      <c r="BU36" s="100"/>
      <c r="BV36" s="104"/>
      <c r="BW36" s="105"/>
      <c r="BX36" s="105"/>
      <c r="BY36" s="105"/>
    </row>
    <row r="37" spans="1:77" ht="22.5" thickBot="1" thickTop="1">
      <c r="A37" s="87"/>
      <c r="B37" s="88"/>
      <c r="C37" s="83"/>
      <c r="D37" s="106"/>
      <c r="E37" s="106"/>
      <c r="F37" s="107"/>
      <c r="G37" s="106"/>
      <c r="H37" s="108"/>
      <c r="I37" s="108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84"/>
      <c r="AP37" s="84"/>
      <c r="AQ37" s="89"/>
      <c r="AR37" s="128"/>
      <c r="AS37" s="90"/>
      <c r="AT37" s="86"/>
      <c r="AU37" s="86"/>
      <c r="AV37" s="130"/>
      <c r="AW37" s="131"/>
      <c r="AX37" s="131"/>
      <c r="AY37" s="86"/>
      <c r="AZ37" s="131"/>
      <c r="BA37" s="91"/>
      <c r="BB37" s="92"/>
      <c r="BC37" s="92"/>
      <c r="BD37" s="93"/>
      <c r="BE37" s="92"/>
      <c r="BF37" s="92"/>
      <c r="BG37" s="92"/>
      <c r="BH37" s="92"/>
      <c r="BI37" s="135"/>
      <c r="BJ37" s="92"/>
      <c r="BK37" s="92"/>
      <c r="BL37" s="94"/>
      <c r="BM37" s="92"/>
      <c r="BN37" s="92"/>
      <c r="BO37" s="94"/>
      <c r="BP37" s="92"/>
      <c r="BQ37" s="135"/>
      <c r="BR37" s="92"/>
      <c r="BS37" s="92"/>
      <c r="BT37" s="89"/>
      <c r="BU37" s="100"/>
      <c r="BV37" s="104"/>
      <c r="BW37" s="105"/>
      <c r="BX37" s="105"/>
      <c r="BY37" s="105"/>
    </row>
    <row r="38" spans="1:77" ht="22.5" thickBot="1" thickTop="1">
      <c r="A38" s="87"/>
      <c r="B38" s="88"/>
      <c r="C38" s="83"/>
      <c r="D38" s="106"/>
      <c r="E38" s="106"/>
      <c r="F38" s="107"/>
      <c r="G38" s="106"/>
      <c r="H38" s="113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10"/>
      <c r="AG38" s="110"/>
      <c r="AH38" s="110"/>
      <c r="AI38" s="110"/>
      <c r="AJ38" s="110"/>
      <c r="AK38" s="110"/>
      <c r="AL38" s="110"/>
      <c r="AM38" s="110"/>
      <c r="AN38" s="110"/>
      <c r="AO38" s="84"/>
      <c r="AP38" s="84"/>
      <c r="AQ38" s="89"/>
      <c r="AR38" s="128"/>
      <c r="AS38" s="90"/>
      <c r="AT38" s="86"/>
      <c r="AU38" s="86"/>
      <c r="AV38" s="130"/>
      <c r="AW38" s="131"/>
      <c r="AX38" s="131"/>
      <c r="AY38" s="86"/>
      <c r="AZ38" s="131"/>
      <c r="BA38" s="91"/>
      <c r="BB38" s="92"/>
      <c r="BC38" s="92"/>
      <c r="BD38" s="93"/>
      <c r="BE38" s="92"/>
      <c r="BF38" s="92"/>
      <c r="BG38" s="92"/>
      <c r="BH38" s="92"/>
      <c r="BI38" s="135"/>
      <c r="BJ38" s="92"/>
      <c r="BK38" s="92"/>
      <c r="BL38" s="94"/>
      <c r="BM38" s="92"/>
      <c r="BN38" s="92"/>
      <c r="BO38" s="94"/>
      <c r="BP38" s="92"/>
      <c r="BQ38" s="135"/>
      <c r="BR38" s="92"/>
      <c r="BS38" s="92"/>
      <c r="BT38" s="89"/>
      <c r="BU38" s="100"/>
      <c r="BV38" s="104"/>
      <c r="BW38" s="105"/>
      <c r="BX38" s="105"/>
      <c r="BY38" s="105"/>
    </row>
    <row r="39" spans="1:77" ht="22.5" thickBot="1" thickTop="1">
      <c r="A39" s="87"/>
      <c r="B39" s="88"/>
      <c r="C39" s="83"/>
      <c r="D39" s="106"/>
      <c r="E39" s="106"/>
      <c r="F39" s="107"/>
      <c r="G39" s="106"/>
      <c r="H39" s="113"/>
      <c r="I39" s="108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  <c r="AO39" s="84"/>
      <c r="AP39" s="84"/>
      <c r="AQ39" s="89"/>
      <c r="AR39" s="128"/>
      <c r="AS39" s="90"/>
      <c r="AT39" s="86"/>
      <c r="AU39" s="86"/>
      <c r="AV39" s="130"/>
      <c r="AW39" s="131"/>
      <c r="AX39" s="131"/>
      <c r="AY39" s="86"/>
      <c r="AZ39" s="131"/>
      <c r="BA39" s="91"/>
      <c r="BB39" s="92"/>
      <c r="BC39" s="92"/>
      <c r="BD39" s="93"/>
      <c r="BE39" s="92"/>
      <c r="BF39" s="92"/>
      <c r="BG39" s="92"/>
      <c r="BH39" s="92"/>
      <c r="BI39" s="135"/>
      <c r="BJ39" s="92"/>
      <c r="BK39" s="92"/>
      <c r="BL39" s="94"/>
      <c r="BM39" s="92"/>
      <c r="BN39" s="92"/>
      <c r="BO39" s="94"/>
      <c r="BP39" s="92"/>
      <c r="BQ39" s="135"/>
      <c r="BR39" s="92"/>
      <c r="BS39" s="92"/>
      <c r="BT39" s="89"/>
      <c r="BU39" s="100"/>
      <c r="BV39" s="104"/>
      <c r="BW39" s="105"/>
      <c r="BX39" s="105"/>
      <c r="BY39" s="105"/>
    </row>
    <row r="40" spans="1:77" ht="22.5" thickBot="1" thickTop="1">
      <c r="A40" s="87"/>
      <c r="B40" s="88"/>
      <c r="C40" s="83"/>
      <c r="D40" s="106"/>
      <c r="E40" s="106"/>
      <c r="F40" s="107"/>
      <c r="G40" s="106"/>
      <c r="H40" s="113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10"/>
      <c r="AO40" s="84"/>
      <c r="AP40" s="84"/>
      <c r="AQ40" s="89"/>
      <c r="AR40" s="128"/>
      <c r="AS40" s="90"/>
      <c r="AT40" s="86"/>
      <c r="AU40" s="86"/>
      <c r="AV40" s="130"/>
      <c r="AW40" s="131"/>
      <c r="AX40" s="131"/>
      <c r="AY40" s="86"/>
      <c r="AZ40" s="131"/>
      <c r="BA40" s="91"/>
      <c r="BB40" s="92"/>
      <c r="BC40" s="92"/>
      <c r="BD40" s="93"/>
      <c r="BE40" s="92"/>
      <c r="BF40" s="92"/>
      <c r="BG40" s="92"/>
      <c r="BH40" s="92"/>
      <c r="BI40" s="135"/>
      <c r="BJ40" s="92"/>
      <c r="BK40" s="92"/>
      <c r="BL40" s="94"/>
      <c r="BM40" s="92"/>
      <c r="BN40" s="92"/>
      <c r="BO40" s="94"/>
      <c r="BP40" s="92"/>
      <c r="BQ40" s="135"/>
      <c r="BR40" s="92"/>
      <c r="BS40" s="92"/>
      <c r="BT40" s="89"/>
      <c r="BU40" s="100"/>
      <c r="BV40" s="104"/>
      <c r="BW40" s="105"/>
      <c r="BX40" s="105"/>
      <c r="BY40" s="105"/>
    </row>
    <row r="41" spans="1:77" ht="22.5" thickBot="1" thickTop="1">
      <c r="A41" s="87"/>
      <c r="B41" s="88"/>
      <c r="C41" s="83"/>
      <c r="D41" s="106"/>
      <c r="E41" s="106"/>
      <c r="F41" s="107"/>
      <c r="G41" s="106"/>
      <c r="H41" s="108"/>
      <c r="I41" s="11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84"/>
      <c r="AP41" s="84"/>
      <c r="AQ41" s="89"/>
      <c r="AR41" s="128"/>
      <c r="AS41" s="90"/>
      <c r="AT41" s="86"/>
      <c r="AU41" s="86"/>
      <c r="AV41" s="130"/>
      <c r="AW41" s="131"/>
      <c r="AX41" s="131"/>
      <c r="AY41" s="86"/>
      <c r="AZ41" s="131"/>
      <c r="BA41" s="91"/>
      <c r="BB41" s="92"/>
      <c r="BC41" s="92"/>
      <c r="BD41" s="93"/>
      <c r="BE41" s="92"/>
      <c r="BF41" s="92"/>
      <c r="BG41" s="92"/>
      <c r="BH41" s="92"/>
      <c r="BI41" s="135"/>
      <c r="BJ41" s="92"/>
      <c r="BK41" s="92"/>
      <c r="BL41" s="94"/>
      <c r="BM41" s="92"/>
      <c r="BN41" s="92"/>
      <c r="BO41" s="94"/>
      <c r="BP41" s="92"/>
      <c r="BQ41" s="135"/>
      <c r="BR41" s="92"/>
      <c r="BS41" s="92"/>
      <c r="BT41" s="89"/>
      <c r="BU41" s="100"/>
      <c r="BV41" s="104"/>
      <c r="BW41" s="105"/>
      <c r="BX41" s="105"/>
      <c r="BY41" s="105"/>
    </row>
    <row r="42" spans="1:77" ht="22.5" thickBot="1" thickTop="1">
      <c r="A42" s="87"/>
      <c r="B42" s="88"/>
      <c r="C42" s="83"/>
      <c r="D42" s="106"/>
      <c r="E42" s="106"/>
      <c r="F42" s="107"/>
      <c r="G42" s="106"/>
      <c r="H42" s="108"/>
      <c r="I42" s="108"/>
      <c r="J42" s="10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84"/>
      <c r="AP42" s="84"/>
      <c r="AQ42" s="89"/>
      <c r="AR42" s="129"/>
      <c r="AS42" s="90"/>
      <c r="AT42" s="86"/>
      <c r="AU42" s="86"/>
      <c r="AV42" s="130"/>
      <c r="AW42" s="131"/>
      <c r="AX42" s="131"/>
      <c r="AY42" s="86"/>
      <c r="AZ42" s="131"/>
      <c r="BA42" s="91"/>
      <c r="BB42" s="92"/>
      <c r="BC42" s="92"/>
      <c r="BD42" s="93"/>
      <c r="BE42" s="92"/>
      <c r="BF42" s="92"/>
      <c r="BG42" s="92"/>
      <c r="BH42" s="92"/>
      <c r="BI42" s="135"/>
      <c r="BJ42" s="92"/>
      <c r="BK42" s="92"/>
      <c r="BL42" s="94"/>
      <c r="BM42" s="92"/>
      <c r="BN42" s="92"/>
      <c r="BO42" s="94"/>
      <c r="BP42" s="92"/>
      <c r="BQ42" s="135"/>
      <c r="BR42" s="92"/>
      <c r="BS42" s="92"/>
      <c r="BT42" s="89"/>
      <c r="BU42" s="100"/>
      <c r="BV42" s="104"/>
      <c r="BW42" s="105"/>
      <c r="BX42" s="105"/>
      <c r="BY42" s="105"/>
    </row>
    <row r="43" spans="1:77" ht="22.5" thickBot="1" thickTop="1">
      <c r="A43" s="87"/>
      <c r="B43" s="88"/>
      <c r="C43" s="83"/>
      <c r="D43" s="106"/>
      <c r="E43" s="106"/>
      <c r="F43" s="107"/>
      <c r="G43" s="106"/>
      <c r="H43" s="108"/>
      <c r="I43" s="108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10"/>
      <c r="AO43" s="84"/>
      <c r="AP43" s="84"/>
      <c r="AQ43" s="89"/>
      <c r="AR43" s="129"/>
      <c r="AS43" s="90"/>
      <c r="AT43" s="86"/>
      <c r="AU43" s="86"/>
      <c r="AV43" s="130"/>
      <c r="AW43" s="131"/>
      <c r="AX43" s="131"/>
      <c r="AY43" s="86"/>
      <c r="AZ43" s="131"/>
      <c r="BA43" s="91"/>
      <c r="BB43" s="92"/>
      <c r="BC43" s="92"/>
      <c r="BD43" s="93"/>
      <c r="BE43" s="92"/>
      <c r="BF43" s="92"/>
      <c r="BG43" s="92"/>
      <c r="BH43" s="92"/>
      <c r="BI43" s="135"/>
      <c r="BJ43" s="92"/>
      <c r="BK43" s="92"/>
      <c r="BL43" s="94"/>
      <c r="BM43" s="92"/>
      <c r="BN43" s="92"/>
      <c r="BO43" s="94"/>
      <c r="BP43" s="92"/>
      <c r="BQ43" s="135"/>
      <c r="BR43" s="92"/>
      <c r="BS43" s="92"/>
      <c r="BT43" s="89"/>
      <c r="BU43" s="100"/>
      <c r="BV43" s="104"/>
      <c r="BW43" s="105"/>
      <c r="BX43" s="105"/>
      <c r="BY43" s="105"/>
    </row>
    <row r="44" spans="1:77" ht="22.5" thickBot="1" thickTop="1">
      <c r="A44" s="87"/>
      <c r="B44" s="88"/>
      <c r="C44" s="83"/>
      <c r="D44" s="106"/>
      <c r="E44" s="106"/>
      <c r="F44" s="107"/>
      <c r="G44" s="106"/>
      <c r="H44" s="108"/>
      <c r="I44" s="108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09"/>
      <c r="AM44" s="109"/>
      <c r="AN44" s="110"/>
      <c r="AO44" s="84"/>
      <c r="AP44" s="84"/>
      <c r="AQ44" s="89"/>
      <c r="AR44" s="128"/>
      <c r="AS44" s="90"/>
      <c r="AT44" s="86"/>
      <c r="AU44" s="86"/>
      <c r="AV44" s="130"/>
      <c r="AW44" s="131"/>
      <c r="AX44" s="131"/>
      <c r="AY44" s="86"/>
      <c r="AZ44" s="131"/>
      <c r="BA44" s="91"/>
      <c r="BB44" s="92"/>
      <c r="BC44" s="92"/>
      <c r="BD44" s="93"/>
      <c r="BE44" s="92"/>
      <c r="BF44" s="92"/>
      <c r="BG44" s="92"/>
      <c r="BH44" s="92"/>
      <c r="BI44" s="135"/>
      <c r="BJ44" s="92"/>
      <c r="BK44" s="92"/>
      <c r="BL44" s="94"/>
      <c r="BM44" s="92"/>
      <c r="BN44" s="92"/>
      <c r="BO44" s="94"/>
      <c r="BP44" s="92"/>
      <c r="BQ44" s="135"/>
      <c r="BR44" s="92"/>
      <c r="BS44" s="92"/>
      <c r="BT44" s="89"/>
      <c r="BU44" s="100"/>
      <c r="BV44" s="104"/>
      <c r="BW44" s="105"/>
      <c r="BX44" s="105"/>
      <c r="BY44" s="105"/>
    </row>
    <row r="45" spans="1:77" ht="22.5" thickBot="1" thickTop="1">
      <c r="A45" s="87"/>
      <c r="B45" s="88"/>
      <c r="C45" s="83"/>
      <c r="D45" s="106"/>
      <c r="E45" s="106"/>
      <c r="F45" s="107"/>
      <c r="G45" s="106"/>
      <c r="H45" s="108"/>
      <c r="I45" s="108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09"/>
      <c r="AK45" s="109"/>
      <c r="AL45" s="109"/>
      <c r="AM45" s="109"/>
      <c r="AN45" s="110"/>
      <c r="AO45" s="84"/>
      <c r="AP45" s="84"/>
      <c r="AQ45" s="89"/>
      <c r="AR45" s="128"/>
      <c r="AS45" s="90"/>
      <c r="AT45" s="86"/>
      <c r="AU45" s="86"/>
      <c r="AV45" s="130"/>
      <c r="AW45" s="131"/>
      <c r="AX45" s="131"/>
      <c r="AY45" s="86"/>
      <c r="AZ45" s="131"/>
      <c r="BA45" s="91"/>
      <c r="BB45" s="92"/>
      <c r="BC45" s="92"/>
      <c r="BD45" s="93"/>
      <c r="BE45" s="92"/>
      <c r="BF45" s="92"/>
      <c r="BG45" s="92"/>
      <c r="BH45" s="92"/>
      <c r="BI45" s="135"/>
      <c r="BJ45" s="92"/>
      <c r="BK45" s="92"/>
      <c r="BL45" s="94"/>
      <c r="BM45" s="92"/>
      <c r="BN45" s="92"/>
      <c r="BO45" s="94"/>
      <c r="BP45" s="92"/>
      <c r="BQ45" s="135"/>
      <c r="BR45" s="92"/>
      <c r="BS45" s="92"/>
      <c r="BT45" s="89"/>
      <c r="BU45" s="100"/>
      <c r="BV45" s="104"/>
      <c r="BW45" s="105"/>
      <c r="BX45" s="105"/>
      <c r="BY45" s="105"/>
    </row>
    <row r="46" spans="1:77" ht="22.5" thickBot="1" thickTop="1">
      <c r="A46" s="87"/>
      <c r="B46" s="88"/>
      <c r="C46" s="83"/>
      <c r="D46" s="106"/>
      <c r="E46" s="106"/>
      <c r="F46" s="107"/>
      <c r="G46" s="106"/>
      <c r="H46" s="113"/>
      <c r="I46" s="108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10"/>
      <c r="AO46" s="84"/>
      <c r="AP46" s="84"/>
      <c r="AQ46" s="89"/>
      <c r="AR46" s="128"/>
      <c r="AS46" s="90"/>
      <c r="AT46" s="86"/>
      <c r="AU46" s="86"/>
      <c r="AV46" s="130"/>
      <c r="AW46" s="131"/>
      <c r="AX46" s="131"/>
      <c r="AY46" s="86"/>
      <c r="AZ46" s="131"/>
      <c r="BA46" s="91"/>
      <c r="BB46" s="92"/>
      <c r="BC46" s="92"/>
      <c r="BD46" s="93"/>
      <c r="BE46" s="92"/>
      <c r="BF46" s="92"/>
      <c r="BG46" s="92"/>
      <c r="BH46" s="92"/>
      <c r="BI46" s="135"/>
      <c r="BJ46" s="92"/>
      <c r="BK46" s="92"/>
      <c r="BL46" s="94"/>
      <c r="BM46" s="92"/>
      <c r="BN46" s="92"/>
      <c r="BO46" s="94"/>
      <c r="BP46" s="92"/>
      <c r="BQ46" s="135"/>
      <c r="BR46" s="92"/>
      <c r="BS46" s="92"/>
      <c r="BT46" s="89"/>
      <c r="BU46" s="100"/>
      <c r="BV46" s="104"/>
      <c r="BW46" s="105"/>
      <c r="BX46" s="105"/>
      <c r="BY46" s="105"/>
    </row>
    <row r="47" spans="1:77" ht="22.5" thickBot="1" thickTop="1">
      <c r="A47" s="87"/>
      <c r="B47" s="88"/>
      <c r="C47" s="83"/>
      <c r="D47" s="106"/>
      <c r="E47" s="106"/>
      <c r="F47" s="107"/>
      <c r="G47" s="106"/>
      <c r="H47" s="108"/>
      <c r="I47" s="108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10"/>
      <c r="AO47" s="84"/>
      <c r="AP47" s="84"/>
      <c r="AQ47" s="89"/>
      <c r="AR47" s="128"/>
      <c r="AS47" s="90"/>
      <c r="AT47" s="86"/>
      <c r="AU47" s="86"/>
      <c r="AV47" s="130"/>
      <c r="AW47" s="131"/>
      <c r="AX47" s="131"/>
      <c r="AY47" s="86"/>
      <c r="AZ47" s="131"/>
      <c r="BA47" s="91"/>
      <c r="BB47" s="92"/>
      <c r="BC47" s="92"/>
      <c r="BD47" s="93"/>
      <c r="BE47" s="92"/>
      <c r="BF47" s="92"/>
      <c r="BG47" s="92"/>
      <c r="BH47" s="92"/>
      <c r="BI47" s="135"/>
      <c r="BJ47" s="92"/>
      <c r="BK47" s="92"/>
      <c r="BL47" s="94"/>
      <c r="BM47" s="92"/>
      <c r="BN47" s="92"/>
      <c r="BO47" s="94"/>
      <c r="BP47" s="92"/>
      <c r="BQ47" s="135"/>
      <c r="BR47" s="92"/>
      <c r="BS47" s="92"/>
      <c r="BT47" s="89"/>
      <c r="BU47" s="100"/>
      <c r="BV47" s="104"/>
      <c r="BW47" s="105"/>
      <c r="BX47" s="105"/>
      <c r="BY47" s="105"/>
    </row>
    <row r="48" spans="1:77" ht="22.5" thickBot="1" thickTop="1">
      <c r="A48" s="87"/>
      <c r="B48" s="88"/>
      <c r="C48" s="83"/>
      <c r="D48" s="106"/>
      <c r="E48" s="106"/>
      <c r="F48" s="107"/>
      <c r="G48" s="106"/>
      <c r="H48" s="113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10"/>
      <c r="AO48" s="84"/>
      <c r="AP48" s="84"/>
      <c r="AQ48" s="89"/>
      <c r="AR48" s="128"/>
      <c r="AS48" s="90"/>
      <c r="AT48" s="86"/>
      <c r="AU48" s="86"/>
      <c r="AV48" s="130"/>
      <c r="AW48" s="131"/>
      <c r="AX48" s="131"/>
      <c r="AY48" s="86"/>
      <c r="AZ48" s="131"/>
      <c r="BA48" s="91"/>
      <c r="BB48" s="92"/>
      <c r="BC48" s="92"/>
      <c r="BD48" s="93"/>
      <c r="BE48" s="92"/>
      <c r="BF48" s="92"/>
      <c r="BG48" s="92"/>
      <c r="BH48" s="92"/>
      <c r="BI48" s="135"/>
      <c r="BJ48" s="92"/>
      <c r="BK48" s="92"/>
      <c r="BL48" s="94"/>
      <c r="BM48" s="92"/>
      <c r="BN48" s="92"/>
      <c r="BO48" s="94"/>
      <c r="BP48" s="92"/>
      <c r="BQ48" s="135"/>
      <c r="BR48" s="92"/>
      <c r="BS48" s="92"/>
      <c r="BT48" s="89"/>
      <c r="BU48" s="100"/>
      <c r="BV48" s="104"/>
      <c r="BW48" s="105"/>
      <c r="BX48" s="105"/>
      <c r="BY48" s="105"/>
    </row>
    <row r="49" spans="1:77" ht="22.5" thickBot="1" thickTop="1">
      <c r="A49" s="87"/>
      <c r="B49" s="88"/>
      <c r="C49" s="83"/>
      <c r="D49" s="106"/>
      <c r="E49" s="106"/>
      <c r="F49" s="107"/>
      <c r="G49" s="106"/>
      <c r="H49" s="113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84"/>
      <c r="AP49" s="84"/>
      <c r="AQ49" s="89"/>
      <c r="AR49" s="128"/>
      <c r="AS49" s="90"/>
      <c r="AT49" s="86"/>
      <c r="AU49" s="86"/>
      <c r="AV49" s="130"/>
      <c r="AW49" s="131"/>
      <c r="AX49" s="131"/>
      <c r="AY49" s="86"/>
      <c r="AZ49" s="131"/>
      <c r="BA49" s="91"/>
      <c r="BB49" s="92"/>
      <c r="BC49" s="92"/>
      <c r="BD49" s="93"/>
      <c r="BE49" s="92"/>
      <c r="BF49" s="92"/>
      <c r="BG49" s="92"/>
      <c r="BH49" s="92"/>
      <c r="BI49" s="135"/>
      <c r="BJ49" s="92"/>
      <c r="BK49" s="92"/>
      <c r="BL49" s="94"/>
      <c r="BM49" s="92"/>
      <c r="BN49" s="92"/>
      <c r="BO49" s="94"/>
      <c r="BP49" s="92"/>
      <c r="BQ49" s="135"/>
      <c r="BR49" s="92"/>
      <c r="BS49" s="92"/>
      <c r="BT49" s="89"/>
      <c r="BU49" s="100"/>
      <c r="BV49" s="104"/>
      <c r="BW49" s="105"/>
      <c r="BX49" s="105"/>
      <c r="BY49" s="105"/>
    </row>
    <row r="50" spans="1:77" ht="22.5" thickBot="1" thickTop="1">
      <c r="A50" s="87"/>
      <c r="B50" s="88"/>
      <c r="C50" s="83"/>
      <c r="D50" s="119"/>
      <c r="E50" s="119"/>
      <c r="F50" s="120"/>
      <c r="G50" s="121"/>
      <c r="H50" s="108"/>
      <c r="I50" s="122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10"/>
      <c r="AG50" s="110"/>
      <c r="AH50" s="110"/>
      <c r="AI50" s="110"/>
      <c r="AJ50" s="110"/>
      <c r="AK50" s="110"/>
      <c r="AL50" s="110"/>
      <c r="AM50" s="110"/>
      <c r="AN50" s="109"/>
      <c r="AO50" s="84"/>
      <c r="AP50" s="84"/>
      <c r="AQ50" s="89"/>
      <c r="AR50" s="128"/>
      <c r="AS50" s="90"/>
      <c r="AT50" s="86"/>
      <c r="AU50" s="86"/>
      <c r="AV50" s="130"/>
      <c r="AW50" s="131"/>
      <c r="AX50" s="131"/>
      <c r="AY50" s="86"/>
      <c r="AZ50" s="131"/>
      <c r="BA50" s="91"/>
      <c r="BB50" s="92"/>
      <c r="BC50" s="92"/>
      <c r="BD50" s="93"/>
      <c r="BE50" s="92"/>
      <c r="BF50" s="92"/>
      <c r="BG50" s="92"/>
      <c r="BH50" s="92"/>
      <c r="BI50" s="135"/>
      <c r="BJ50" s="92"/>
      <c r="BK50" s="92"/>
      <c r="BL50" s="94"/>
      <c r="BM50" s="92"/>
      <c r="BN50" s="92"/>
      <c r="BO50" s="94"/>
      <c r="BP50" s="92"/>
      <c r="BQ50" s="135"/>
      <c r="BR50" s="92"/>
      <c r="BS50" s="92"/>
      <c r="BT50" s="89"/>
      <c r="BU50" s="100"/>
      <c r="BV50" s="104"/>
      <c r="BW50" s="105"/>
      <c r="BX50" s="105"/>
      <c r="BY50" s="105"/>
    </row>
    <row r="51" spans="1:77" ht="22.5" thickBot="1" thickTop="1">
      <c r="A51" s="87"/>
      <c r="B51" s="88"/>
      <c r="C51" s="83"/>
      <c r="D51" s="119"/>
      <c r="E51" s="119"/>
      <c r="F51" s="123"/>
      <c r="G51" s="119"/>
      <c r="H51" s="108"/>
      <c r="I51" s="124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84"/>
      <c r="AP51" s="84"/>
      <c r="AQ51" s="89"/>
      <c r="AR51" s="128"/>
      <c r="AS51" s="90"/>
      <c r="AT51" s="86"/>
      <c r="AU51" s="86"/>
      <c r="AV51" s="130"/>
      <c r="AW51" s="131"/>
      <c r="AX51" s="131"/>
      <c r="AY51" s="86"/>
      <c r="AZ51" s="131"/>
      <c r="BA51" s="91"/>
      <c r="BB51" s="92"/>
      <c r="BC51" s="92"/>
      <c r="BD51" s="93"/>
      <c r="BE51" s="92"/>
      <c r="BF51" s="92"/>
      <c r="BG51" s="92"/>
      <c r="BH51" s="92"/>
      <c r="BI51" s="135"/>
      <c r="BJ51" s="92"/>
      <c r="BK51" s="92"/>
      <c r="BL51" s="94"/>
      <c r="BM51" s="92"/>
      <c r="BN51" s="92"/>
      <c r="BO51" s="94"/>
      <c r="BP51" s="92"/>
      <c r="BQ51" s="135"/>
      <c r="BR51" s="92"/>
      <c r="BS51" s="92"/>
      <c r="BT51" s="89"/>
      <c r="BU51" s="100"/>
      <c r="BV51" s="104"/>
      <c r="BW51" s="105"/>
      <c r="BX51" s="105"/>
      <c r="BY51" s="105"/>
    </row>
    <row r="52" spans="1:77" ht="22.5" thickBot="1" thickTop="1">
      <c r="A52" s="87"/>
      <c r="B52" s="88"/>
      <c r="C52" s="83"/>
      <c r="D52" s="119"/>
      <c r="E52" s="119"/>
      <c r="F52" s="123"/>
      <c r="G52" s="119"/>
      <c r="H52" s="108"/>
      <c r="I52" s="124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84"/>
      <c r="AP52" s="84"/>
      <c r="AQ52" s="89"/>
      <c r="AR52" s="128"/>
      <c r="AS52" s="90"/>
      <c r="AT52" s="86"/>
      <c r="AU52" s="86"/>
      <c r="AV52" s="130"/>
      <c r="AW52" s="131"/>
      <c r="AX52" s="131"/>
      <c r="AY52" s="86"/>
      <c r="AZ52" s="131"/>
      <c r="BA52" s="91"/>
      <c r="BB52" s="92"/>
      <c r="BC52" s="92"/>
      <c r="BD52" s="93"/>
      <c r="BE52" s="92"/>
      <c r="BF52" s="92"/>
      <c r="BG52" s="92"/>
      <c r="BH52" s="92"/>
      <c r="BI52" s="135"/>
      <c r="BJ52" s="92"/>
      <c r="BK52" s="92"/>
      <c r="BL52" s="94"/>
      <c r="BM52" s="92"/>
      <c r="BN52" s="92"/>
      <c r="BO52" s="94"/>
      <c r="BP52" s="92"/>
      <c r="BQ52" s="135"/>
      <c r="BR52" s="92"/>
      <c r="BS52" s="92"/>
      <c r="BT52" s="89"/>
      <c r="BU52" s="100"/>
      <c r="BV52" s="104"/>
      <c r="BW52" s="105"/>
      <c r="BX52" s="105"/>
      <c r="BY52" s="105"/>
    </row>
    <row r="53" spans="1:77" ht="22.5" thickBot="1" thickTop="1">
      <c r="A53" s="87"/>
      <c r="B53" s="88"/>
      <c r="C53" s="83"/>
      <c r="D53" s="106"/>
      <c r="E53" s="106"/>
      <c r="F53" s="107"/>
      <c r="G53" s="106"/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10"/>
      <c r="AO53" s="84"/>
      <c r="AP53" s="84"/>
      <c r="AQ53" s="89"/>
      <c r="AR53" s="128"/>
      <c r="AS53" s="90"/>
      <c r="AT53" s="86"/>
      <c r="AU53" s="86"/>
      <c r="AV53" s="130"/>
      <c r="AW53" s="131"/>
      <c r="AX53" s="131"/>
      <c r="AY53" s="86"/>
      <c r="AZ53" s="131"/>
      <c r="BA53" s="91"/>
      <c r="BB53" s="92"/>
      <c r="BC53" s="92"/>
      <c r="BD53" s="93"/>
      <c r="BE53" s="92"/>
      <c r="BF53" s="92"/>
      <c r="BG53" s="92"/>
      <c r="BH53" s="92"/>
      <c r="BI53" s="135"/>
      <c r="BJ53" s="92"/>
      <c r="BK53" s="92"/>
      <c r="BL53" s="94"/>
      <c r="BM53" s="92"/>
      <c r="BN53" s="92"/>
      <c r="BO53" s="94"/>
      <c r="BP53" s="92"/>
      <c r="BQ53" s="135"/>
      <c r="BR53" s="92"/>
      <c r="BS53" s="92"/>
      <c r="BT53" s="89"/>
      <c r="BU53" s="100"/>
      <c r="BV53" s="104"/>
      <c r="BW53" s="105"/>
      <c r="BX53" s="105"/>
      <c r="BY53" s="105"/>
    </row>
    <row r="54" spans="1:77" ht="22.5" thickBot="1" thickTop="1">
      <c r="A54" s="87"/>
      <c r="B54" s="88"/>
      <c r="C54" s="83"/>
      <c r="D54" s="107"/>
      <c r="E54" s="106"/>
      <c r="F54" s="107"/>
      <c r="G54" s="106"/>
      <c r="H54" s="113"/>
      <c r="I54" s="108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84"/>
      <c r="AP54" s="84"/>
      <c r="AQ54" s="89"/>
      <c r="AR54" s="128"/>
      <c r="AS54" s="90"/>
      <c r="AT54" s="86"/>
      <c r="AU54" s="86"/>
      <c r="AV54" s="130"/>
      <c r="AW54" s="131"/>
      <c r="AX54" s="131"/>
      <c r="AY54" s="86"/>
      <c r="AZ54" s="131"/>
      <c r="BA54" s="91"/>
      <c r="BB54" s="92"/>
      <c r="BC54" s="92"/>
      <c r="BD54" s="93"/>
      <c r="BE54" s="92"/>
      <c r="BF54" s="92"/>
      <c r="BG54" s="92"/>
      <c r="BH54" s="92"/>
      <c r="BI54" s="135"/>
      <c r="BJ54" s="92"/>
      <c r="BK54" s="92"/>
      <c r="BL54" s="94"/>
      <c r="BM54" s="92"/>
      <c r="BN54" s="92"/>
      <c r="BO54" s="94"/>
      <c r="BP54" s="92"/>
      <c r="BQ54" s="135"/>
      <c r="BR54" s="92"/>
      <c r="BS54" s="92"/>
      <c r="BT54" s="89"/>
      <c r="BU54" s="100"/>
      <c r="BV54" s="104"/>
      <c r="BW54" s="105"/>
      <c r="BX54" s="105"/>
      <c r="BY54" s="105"/>
    </row>
    <row r="55" spans="1:77" ht="22.5" thickBot="1" thickTop="1">
      <c r="A55" s="87"/>
      <c r="B55" s="88"/>
      <c r="C55" s="83"/>
      <c r="D55" s="125"/>
      <c r="E55" s="126"/>
      <c r="F55" s="125"/>
      <c r="G55" s="127"/>
      <c r="H55" s="108"/>
      <c r="I55" s="113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10"/>
      <c r="AO55" s="84"/>
      <c r="AP55" s="84"/>
      <c r="AQ55" s="89"/>
      <c r="AR55" s="128"/>
      <c r="AS55" s="90"/>
      <c r="AT55" s="86"/>
      <c r="AU55" s="86"/>
      <c r="AV55" s="130"/>
      <c r="AW55" s="131"/>
      <c r="AX55" s="131"/>
      <c r="AY55" s="86"/>
      <c r="AZ55" s="131"/>
      <c r="BA55" s="91"/>
      <c r="BB55" s="92"/>
      <c r="BC55" s="92"/>
      <c r="BD55" s="93"/>
      <c r="BE55" s="92"/>
      <c r="BF55" s="92"/>
      <c r="BG55" s="92"/>
      <c r="BH55" s="92"/>
      <c r="BI55" s="135"/>
      <c r="BJ55" s="92"/>
      <c r="BK55" s="92"/>
      <c r="BL55" s="94"/>
      <c r="BM55" s="92"/>
      <c r="BN55" s="92"/>
      <c r="BO55" s="94"/>
      <c r="BP55" s="92"/>
      <c r="BQ55" s="135"/>
      <c r="BR55" s="92"/>
      <c r="BS55" s="92"/>
      <c r="BT55" s="89"/>
      <c r="BU55" s="100"/>
      <c r="BV55" s="104"/>
      <c r="BW55" s="105"/>
      <c r="BX55" s="105"/>
      <c r="BY55" s="105"/>
    </row>
    <row r="56" spans="1:77" ht="22.5" thickBot="1" thickTop="1">
      <c r="A56" s="87"/>
      <c r="B56" s="88"/>
      <c r="C56" s="83"/>
      <c r="D56" s="125"/>
      <c r="E56" s="126"/>
      <c r="F56" s="125"/>
      <c r="G56" s="127"/>
      <c r="H56" s="113"/>
      <c r="I56" s="113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0"/>
      <c r="AO56" s="84"/>
      <c r="AP56" s="84"/>
      <c r="AQ56" s="89"/>
      <c r="AR56" s="128"/>
      <c r="AS56" s="90"/>
      <c r="AT56" s="86"/>
      <c r="AU56" s="86"/>
      <c r="AV56" s="134"/>
      <c r="AW56" s="133"/>
      <c r="AX56" s="134"/>
      <c r="AY56" s="86"/>
      <c r="AZ56" s="134"/>
      <c r="BA56" s="91"/>
      <c r="BB56" s="92"/>
      <c r="BC56" s="92"/>
      <c r="BD56" s="93"/>
      <c r="BE56" s="92"/>
      <c r="BF56" s="92"/>
      <c r="BG56" s="92"/>
      <c r="BH56" s="92"/>
      <c r="BI56" s="135"/>
      <c r="BJ56" s="92"/>
      <c r="BK56" s="92"/>
      <c r="BL56" s="94"/>
      <c r="BM56" s="92"/>
      <c r="BN56" s="92"/>
      <c r="BO56" s="94"/>
      <c r="BP56" s="92"/>
      <c r="BQ56" s="135"/>
      <c r="BR56" s="92"/>
      <c r="BS56" s="92"/>
      <c r="BT56" s="89"/>
      <c r="BU56" s="100"/>
      <c r="BV56" s="104"/>
      <c r="BW56" s="105"/>
      <c r="BX56" s="105"/>
      <c r="BY56" s="105"/>
    </row>
    <row r="57" spans="1:77" ht="22.5" thickBot="1" thickTop="1">
      <c r="A57" s="87"/>
      <c r="B57" s="88"/>
      <c r="C57" s="83"/>
      <c r="D57" s="125"/>
      <c r="E57" s="126"/>
      <c r="F57" s="125"/>
      <c r="G57" s="127"/>
      <c r="H57" s="108"/>
      <c r="I57" s="113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10"/>
      <c r="AO57" s="84"/>
      <c r="AP57" s="84"/>
      <c r="AQ57" s="89"/>
      <c r="AR57" s="128"/>
      <c r="AS57" s="90"/>
      <c r="AT57" s="86"/>
      <c r="AU57" s="86"/>
      <c r="AV57" s="130"/>
      <c r="AW57" s="131"/>
      <c r="AX57" s="131"/>
      <c r="AY57" s="86"/>
      <c r="AZ57" s="131"/>
      <c r="BA57" s="91"/>
      <c r="BB57" s="92"/>
      <c r="BC57" s="92"/>
      <c r="BD57" s="93"/>
      <c r="BE57" s="92"/>
      <c r="BF57" s="92"/>
      <c r="BG57" s="92"/>
      <c r="BH57" s="92"/>
      <c r="BI57" s="135"/>
      <c r="BJ57" s="92"/>
      <c r="BK57" s="92"/>
      <c r="BL57" s="94"/>
      <c r="BM57" s="92"/>
      <c r="BN57" s="92"/>
      <c r="BO57" s="94"/>
      <c r="BP57" s="92"/>
      <c r="BQ57" s="135"/>
      <c r="BR57" s="92"/>
      <c r="BS57" s="92"/>
      <c r="BT57" s="89"/>
      <c r="BU57" s="100"/>
      <c r="BV57" s="104"/>
      <c r="BW57" s="105"/>
      <c r="BX57" s="105"/>
      <c r="BY57" s="105"/>
    </row>
    <row r="58" spans="1:77" ht="22.5" thickBot="1" thickTop="1">
      <c r="A58" s="87"/>
      <c r="B58" s="88"/>
      <c r="C58" s="83"/>
      <c r="D58" s="125"/>
      <c r="E58" s="126"/>
      <c r="F58" s="125"/>
      <c r="G58" s="127"/>
      <c r="H58" s="108"/>
      <c r="I58" s="127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10"/>
      <c r="AO58" s="84"/>
      <c r="AP58" s="84"/>
      <c r="AQ58" s="89"/>
      <c r="AR58" s="128"/>
      <c r="AS58" s="90"/>
      <c r="AT58" s="86"/>
      <c r="AU58" s="86"/>
      <c r="AV58" s="130"/>
      <c r="AW58" s="131"/>
      <c r="AX58" s="131"/>
      <c r="AY58" s="86"/>
      <c r="AZ58" s="131"/>
      <c r="BA58" s="91"/>
      <c r="BB58" s="92"/>
      <c r="BC58" s="92"/>
      <c r="BD58" s="93"/>
      <c r="BE58" s="92"/>
      <c r="BF58" s="92"/>
      <c r="BG58" s="92"/>
      <c r="BH58" s="92"/>
      <c r="BI58" s="135"/>
      <c r="BJ58" s="92"/>
      <c r="BK58" s="92"/>
      <c r="BL58" s="94"/>
      <c r="BM58" s="92"/>
      <c r="BN58" s="92"/>
      <c r="BO58" s="94"/>
      <c r="BP58" s="92"/>
      <c r="BQ58" s="135"/>
      <c r="BR58" s="92"/>
      <c r="BS58" s="92"/>
      <c r="BT58" s="89"/>
      <c r="BU58" s="100"/>
      <c r="BV58" s="104"/>
      <c r="BW58" s="105"/>
      <c r="BX58" s="105"/>
      <c r="BY58" s="105"/>
    </row>
    <row r="59" spans="1:77" ht="22.5" thickBot="1" thickTop="1">
      <c r="A59" s="87"/>
      <c r="B59" s="88"/>
      <c r="C59" s="83"/>
      <c r="D59" s="125"/>
      <c r="E59" s="126"/>
      <c r="F59" s="125"/>
      <c r="G59" s="127"/>
      <c r="H59" s="108"/>
      <c r="I59" s="113"/>
      <c r="J59" s="109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10"/>
      <c r="AO59" s="84"/>
      <c r="AP59" s="84"/>
      <c r="AQ59" s="89"/>
      <c r="AR59" s="128"/>
      <c r="AS59" s="90"/>
      <c r="AT59" s="86"/>
      <c r="AU59" s="86"/>
      <c r="AV59" s="130"/>
      <c r="AW59" s="131"/>
      <c r="AX59" s="131"/>
      <c r="AY59" s="86"/>
      <c r="AZ59" s="131"/>
      <c r="BA59" s="91"/>
      <c r="BB59" s="92"/>
      <c r="BC59" s="92"/>
      <c r="BD59" s="93"/>
      <c r="BE59" s="92"/>
      <c r="BF59" s="92"/>
      <c r="BG59" s="92"/>
      <c r="BH59" s="92"/>
      <c r="BI59" s="135"/>
      <c r="BJ59" s="92"/>
      <c r="BK59" s="92"/>
      <c r="BL59" s="94"/>
      <c r="BM59" s="92"/>
      <c r="BN59" s="92"/>
      <c r="BO59" s="94"/>
      <c r="BP59" s="92"/>
      <c r="BQ59" s="135"/>
      <c r="BR59" s="92"/>
      <c r="BS59" s="92"/>
      <c r="BT59" s="89"/>
      <c r="BU59" s="100"/>
      <c r="BV59" s="104"/>
      <c r="BW59" s="105"/>
      <c r="BX59" s="105"/>
      <c r="BY59" s="105"/>
    </row>
    <row r="60" spans="1:77" ht="22.5" thickBot="1" thickTop="1">
      <c r="A60" s="87"/>
      <c r="B60" s="88"/>
      <c r="C60" s="83"/>
      <c r="D60" s="125"/>
      <c r="E60" s="126"/>
      <c r="F60" s="125"/>
      <c r="G60" s="127"/>
      <c r="H60" s="113"/>
      <c r="I60" s="113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10"/>
      <c r="AO60" s="84"/>
      <c r="AP60" s="84"/>
      <c r="AQ60" s="89"/>
      <c r="AR60" s="128"/>
      <c r="AS60" s="90"/>
      <c r="AT60" s="86"/>
      <c r="AU60" s="86"/>
      <c r="AV60" s="130"/>
      <c r="AW60" s="131"/>
      <c r="AX60" s="131"/>
      <c r="AY60" s="86"/>
      <c r="AZ60" s="131"/>
      <c r="BA60" s="91"/>
      <c r="BB60" s="92"/>
      <c r="BC60" s="92"/>
      <c r="BD60" s="93"/>
      <c r="BE60" s="92"/>
      <c r="BF60" s="92"/>
      <c r="BG60" s="92"/>
      <c r="BH60" s="92"/>
      <c r="BI60" s="135"/>
      <c r="BJ60" s="92"/>
      <c r="BK60" s="92"/>
      <c r="BL60" s="94"/>
      <c r="BM60" s="92"/>
      <c r="BN60" s="92"/>
      <c r="BO60" s="94"/>
      <c r="BP60" s="92"/>
      <c r="BQ60" s="135"/>
      <c r="BR60" s="92"/>
      <c r="BS60" s="92"/>
      <c r="BT60" s="89"/>
      <c r="BU60" s="100"/>
      <c r="BV60" s="104"/>
      <c r="BW60" s="105"/>
      <c r="BX60" s="105"/>
      <c r="BY60" s="105"/>
    </row>
    <row r="61" spans="1:77" ht="22.5" thickBot="1" thickTop="1">
      <c r="A61" s="87"/>
      <c r="B61" s="88"/>
      <c r="C61" s="83"/>
      <c r="D61" s="125"/>
      <c r="E61" s="126"/>
      <c r="F61" s="125"/>
      <c r="G61" s="127"/>
      <c r="H61" s="108"/>
      <c r="I61" s="113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10"/>
      <c r="AO61" s="84"/>
      <c r="AP61" s="84"/>
      <c r="AQ61" s="89"/>
      <c r="AR61" s="128"/>
      <c r="AS61" s="90"/>
      <c r="AT61" s="86"/>
      <c r="AU61" s="86"/>
      <c r="AV61" s="130"/>
      <c r="AW61" s="131"/>
      <c r="AX61" s="131"/>
      <c r="AY61" s="86"/>
      <c r="AZ61" s="131"/>
      <c r="BA61" s="91"/>
      <c r="BB61" s="92"/>
      <c r="BC61" s="92"/>
      <c r="BD61" s="93"/>
      <c r="BE61" s="92"/>
      <c r="BF61" s="92"/>
      <c r="BG61" s="92"/>
      <c r="BH61" s="92"/>
      <c r="BI61" s="135"/>
      <c r="BJ61" s="92"/>
      <c r="BK61" s="92"/>
      <c r="BL61" s="94"/>
      <c r="BM61" s="92"/>
      <c r="BN61" s="92"/>
      <c r="BO61" s="94"/>
      <c r="BP61" s="92"/>
      <c r="BQ61" s="135"/>
      <c r="BR61" s="92"/>
      <c r="BS61" s="92"/>
      <c r="BT61" s="89"/>
      <c r="BU61" s="100"/>
      <c r="BV61" s="104"/>
      <c r="BW61" s="105"/>
      <c r="BX61" s="105"/>
      <c r="BY61" s="105"/>
    </row>
    <row r="62" spans="1:77" ht="22.5" thickBot="1" thickTop="1">
      <c r="A62" s="87"/>
      <c r="B62" s="88"/>
      <c r="C62" s="83"/>
      <c r="D62" s="125"/>
      <c r="E62" s="126"/>
      <c r="F62" s="125"/>
      <c r="G62" s="127"/>
      <c r="H62" s="113"/>
      <c r="I62" s="127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84"/>
      <c r="AP62" s="84"/>
      <c r="AQ62" s="89"/>
      <c r="AR62" s="128"/>
      <c r="AS62" s="90"/>
      <c r="AT62" s="86"/>
      <c r="AU62" s="86"/>
      <c r="AV62" s="130"/>
      <c r="AW62" s="131"/>
      <c r="AX62" s="131"/>
      <c r="AY62" s="86"/>
      <c r="AZ62" s="131"/>
      <c r="BA62" s="91"/>
      <c r="BB62" s="92"/>
      <c r="BC62" s="92"/>
      <c r="BD62" s="93"/>
      <c r="BE62" s="92"/>
      <c r="BF62" s="92"/>
      <c r="BG62" s="92"/>
      <c r="BH62" s="92"/>
      <c r="BI62" s="135"/>
      <c r="BJ62" s="92"/>
      <c r="BK62" s="92"/>
      <c r="BL62" s="94"/>
      <c r="BM62" s="92"/>
      <c r="BN62" s="92"/>
      <c r="BO62" s="94"/>
      <c r="BP62" s="92"/>
      <c r="BQ62" s="135"/>
      <c r="BR62" s="92"/>
      <c r="BS62" s="92"/>
      <c r="BT62" s="89"/>
      <c r="BU62" s="100"/>
      <c r="BV62" s="104"/>
      <c r="BW62" s="105"/>
      <c r="BX62" s="105"/>
      <c r="BY62" s="105"/>
    </row>
    <row r="63" spans="1:77" ht="22.5" thickBot="1" thickTop="1">
      <c r="A63" s="87"/>
      <c r="B63" s="88"/>
      <c r="C63" s="83"/>
      <c r="D63" s="110"/>
      <c r="E63" s="126"/>
      <c r="F63" s="125"/>
      <c r="G63" s="127"/>
      <c r="H63" s="108"/>
      <c r="I63" s="127"/>
      <c r="J63" s="110"/>
      <c r="K63" s="110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10"/>
      <c r="AO63" s="84"/>
      <c r="AP63" s="84"/>
      <c r="AQ63" s="89"/>
      <c r="AR63" s="128"/>
      <c r="AS63" s="90"/>
      <c r="AT63" s="86"/>
      <c r="AU63" s="86"/>
      <c r="AV63" s="130"/>
      <c r="AW63" s="131"/>
      <c r="AX63" s="131"/>
      <c r="AY63" s="86"/>
      <c r="AZ63" s="131"/>
      <c r="BA63" s="91"/>
      <c r="BB63" s="92"/>
      <c r="BC63" s="92"/>
      <c r="BD63" s="93"/>
      <c r="BE63" s="92"/>
      <c r="BF63" s="92"/>
      <c r="BG63" s="92"/>
      <c r="BH63" s="92"/>
      <c r="BI63" s="135"/>
      <c r="BJ63" s="92"/>
      <c r="BK63" s="92"/>
      <c r="BL63" s="94"/>
      <c r="BM63" s="92"/>
      <c r="BN63" s="92"/>
      <c r="BO63" s="94"/>
      <c r="BP63" s="92"/>
      <c r="BQ63" s="135"/>
      <c r="BR63" s="92"/>
      <c r="BS63" s="92"/>
      <c r="BT63" s="89"/>
      <c r="BU63" s="100"/>
      <c r="BV63" s="104"/>
      <c r="BW63" s="105"/>
      <c r="BX63" s="105"/>
      <c r="BY63" s="105"/>
    </row>
    <row r="64" spans="1:77" ht="22.5" thickBot="1" thickTop="1">
      <c r="A64" s="87"/>
      <c r="B64" s="88"/>
      <c r="C64" s="83"/>
      <c r="D64" s="110"/>
      <c r="E64" s="126"/>
      <c r="F64" s="125"/>
      <c r="G64" s="127"/>
      <c r="H64" s="113"/>
      <c r="I64" s="127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10"/>
      <c r="AO64" s="84"/>
      <c r="AP64" s="84"/>
      <c r="AQ64" s="89"/>
      <c r="AR64" s="128"/>
      <c r="AS64" s="90"/>
      <c r="AT64" s="86"/>
      <c r="AU64" s="86"/>
      <c r="AV64" s="130"/>
      <c r="AW64" s="131"/>
      <c r="AX64" s="131"/>
      <c r="AY64" s="86"/>
      <c r="AZ64" s="131"/>
      <c r="BA64" s="91"/>
      <c r="BB64" s="92"/>
      <c r="BC64" s="92"/>
      <c r="BD64" s="93"/>
      <c r="BE64" s="92"/>
      <c r="BF64" s="92"/>
      <c r="BG64" s="92"/>
      <c r="BH64" s="92"/>
      <c r="BI64" s="135"/>
      <c r="BJ64" s="92"/>
      <c r="BK64" s="92"/>
      <c r="BL64" s="94"/>
      <c r="BM64" s="92"/>
      <c r="BN64" s="92"/>
      <c r="BO64" s="94"/>
      <c r="BP64" s="92"/>
      <c r="BQ64" s="135"/>
      <c r="BR64" s="92"/>
      <c r="BS64" s="92"/>
      <c r="BT64" s="89"/>
      <c r="BU64" s="100"/>
      <c r="BV64" s="104"/>
      <c r="BW64" s="105"/>
      <c r="BX64" s="105"/>
      <c r="BY64" s="105"/>
    </row>
    <row r="65" spans="1:77" ht="22.5" thickBot="1" thickTop="1">
      <c r="A65" s="87"/>
      <c r="B65" s="88"/>
      <c r="C65" s="83"/>
      <c r="D65" s="110"/>
      <c r="E65" s="126"/>
      <c r="F65" s="125"/>
      <c r="G65" s="127"/>
      <c r="H65" s="108"/>
      <c r="I65" s="113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84"/>
      <c r="AP65" s="84"/>
      <c r="AQ65" s="89"/>
      <c r="AR65" s="128"/>
      <c r="AS65" s="90"/>
      <c r="AT65" s="86"/>
      <c r="AU65" s="86"/>
      <c r="AV65" s="130"/>
      <c r="AW65" s="131"/>
      <c r="AX65" s="131"/>
      <c r="AY65" s="86"/>
      <c r="AZ65" s="131"/>
      <c r="BA65" s="91"/>
      <c r="BB65" s="92"/>
      <c r="BC65" s="92"/>
      <c r="BD65" s="93"/>
      <c r="BE65" s="92"/>
      <c r="BF65" s="92"/>
      <c r="BG65" s="92"/>
      <c r="BH65" s="92"/>
      <c r="BI65" s="135"/>
      <c r="BJ65" s="92"/>
      <c r="BK65" s="92"/>
      <c r="BL65" s="94"/>
      <c r="BM65" s="92"/>
      <c r="BN65" s="92"/>
      <c r="BO65" s="94"/>
      <c r="BP65" s="92"/>
      <c r="BQ65" s="135"/>
      <c r="BR65" s="92"/>
      <c r="BS65" s="92"/>
      <c r="BT65" s="89"/>
      <c r="BU65" s="100"/>
      <c r="BV65" s="104"/>
      <c r="BW65" s="105"/>
      <c r="BX65" s="105"/>
      <c r="BY65" s="105"/>
    </row>
    <row r="66" spans="1:77" ht="21" customHeight="1" thickBot="1" thickTop="1">
      <c r="A66" s="87"/>
      <c r="B66" s="88"/>
      <c r="C66" s="83"/>
      <c r="D66" s="110"/>
      <c r="E66" s="126"/>
      <c r="F66" s="125"/>
      <c r="G66" s="127"/>
      <c r="H66" s="113"/>
      <c r="I66" s="113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84"/>
      <c r="AP66" s="84"/>
      <c r="AQ66" s="89"/>
      <c r="AR66" s="128"/>
      <c r="AS66" s="90"/>
      <c r="AT66" s="86"/>
      <c r="AU66" s="86"/>
      <c r="AV66" s="130"/>
      <c r="AW66" s="131"/>
      <c r="AX66" s="131"/>
      <c r="AY66" s="86"/>
      <c r="AZ66" s="131"/>
      <c r="BA66" s="91"/>
      <c r="BB66" s="92"/>
      <c r="BC66" s="92"/>
      <c r="BD66" s="93"/>
      <c r="BE66" s="92"/>
      <c r="BF66" s="92"/>
      <c r="BG66" s="92"/>
      <c r="BH66" s="92"/>
      <c r="BI66" s="135"/>
      <c r="BJ66" s="92"/>
      <c r="BK66" s="92"/>
      <c r="BL66" s="94"/>
      <c r="BM66" s="92"/>
      <c r="BN66" s="92"/>
      <c r="BO66" s="94"/>
      <c r="BP66" s="92"/>
      <c r="BQ66" s="135"/>
      <c r="BR66" s="92"/>
      <c r="BS66" s="92"/>
      <c r="BT66" s="89"/>
      <c r="BU66" s="100"/>
      <c r="BV66" s="104"/>
      <c r="BW66" s="105"/>
      <c r="BX66" s="105"/>
      <c r="BY66" s="105"/>
    </row>
    <row r="67" spans="2:73" ht="0" customHeight="1" hidden="1" thickTop="1">
      <c r="B67" s="4"/>
      <c r="C67" s="83">
        <f>C66+1</f>
        <v>1</v>
      </c>
      <c r="D67" s="49"/>
      <c r="E67" s="50"/>
      <c r="F67" s="49"/>
      <c r="G67" s="51"/>
      <c r="H67" s="51"/>
      <c r="I67" s="65"/>
      <c r="J67" s="52"/>
      <c r="K67" s="52"/>
      <c r="L67" s="53"/>
      <c r="M67" s="53"/>
      <c r="N67" s="53"/>
      <c r="O67" s="53"/>
      <c r="P67" s="53"/>
      <c r="Q67" s="52"/>
      <c r="R67" s="52"/>
      <c r="S67" s="53"/>
      <c r="T67" s="53"/>
      <c r="U67" s="53"/>
      <c r="V67" s="53"/>
      <c r="W67" s="53"/>
      <c r="X67" s="52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7">
        <f>IF(ISNUMBER(J67),1,0)+IF(ISNUMBER(K67),1,0)+IF(ISNUMBER(L67),1,0)+IF(ISNUMBER(M67),1,0)+IF(ISNUMBER(N67),1,0)+IF(ISNUMBER(O67),1,0)+IF(ISNUMBER(P67),1,0)+IF(ISNUMBER(Q67),1,0)+IF(ISNUMBER(R67),1,0)+IF(ISNUMBER(S67),1,0)+IF(ISNUMBER(T67),1,0)+IF(ISNUMBER(U67),1,0)+IF(ISNUMBER(V67),1,0)+IF(ISNUMBER(W67),1,0)+IF(ISNUMBER(X67),1,0)+IF(ISNUMBER(Y67),1,0)+IF(ISNUMBER(Z67),1,0)+IF(ISNUMBER(AA67),1,0)+IF(ISNUMBER(AB67),1,0)+IF(ISNUMBER(AC67),1,0)+IF(ISNUMBER(AD67),1,0)+IF(ISNUMBER(AE67),1,0)+IF(ISNUMBER(AF67),1,0)+IF(ISNUMBER(AG67),1,0)+IF(ISNUMBER(AH67),1,0)+IF(ISNUMBER(AI67),1,0)+IF(ISNUMBER(AJ67),1,0)+IF(ISNUMBER(AK67),1,0)+IF(ISNUMBER(AL67),1,0)+IF(ISNUMBER(AM67),1,0)+IF(ISNUMBER(AN67),1,0)</f>
        <v>0</v>
      </c>
      <c r="AR67" s="58"/>
      <c r="AS67" s="59">
        <f>SUM(J67:AN67)</f>
        <v>0</v>
      </c>
      <c r="AT67" s="60"/>
      <c r="AU67" s="60"/>
      <c r="AV67" s="60"/>
      <c r="AW67" s="60"/>
      <c r="AX67" s="60"/>
      <c r="AY67" s="60"/>
      <c r="AZ67" s="60"/>
      <c r="BA67" s="61">
        <f>IF(J67="в",1,0)+IF(K67="в",1,0)+IF(L67="в",1,0)+IF(M67="в",1,0)+IF(N67="в",1,0)+IF(O67="в",1,0)+IF(P67="в",1,0)+IF(Q67="в",1,0)+IF(R67="в",1,0)+IF(S67="в",1,0)+IF(T67="в",1,0)+IF(U67="в",1,0)+IF(V67="в",1,0)+IF(W67="в",1,0)+IF(X67="в",1,0)+IF(Y67="в",1,0)+IF(Z67="в",1,0)+IF(AA67="в",1,0)+IF(AB67="в",1,0)+IF(AC67="в",1,0)+IF(AD67="в",1,0)+IF(AE67="в",1,0)+IF(AF67="в",1,0)+IF(AG67="в",1,0)+IF(AH67="в",1,0)+IF(AI67="в",1,0)+IF(AJ67="в",1,0)+IF(AK67="в",1,0)+IF(AL67="в",1,0)+IF(AM67="в",1,0)+IF(AN67="в",1,0)</f>
        <v>0</v>
      </c>
      <c r="BB67" s="62">
        <f>IF(J67="о",1,0)+IF(K67="о",1,0)+IF(L67="о",1,0)+IF(M67="о",1,0)+IF(N67="о",1,0)+IF(O67="о",1,0)+IF(P67="о",1,0)+IF(Q67="о",1,0)+IF(R67="о",1,0)+IF(S67="о",1,0)+IF(T67="о",1,0)+IF(U67="о",1,0)+IF(V67="о",1,0)+IF(W67="о",1,0)+IF(X67="о",1,0)+IF(Y67="о",1,0)+IF(Z67="о",1,0)+IF(AA67="о",1,0)+IF(AB67="о",1,0)+IF(AC67="о",1,0)+IF(AD67="о",1,0)+IF(AE67="о",1,0)+IF(AF67="о",1,0)+IF(AG67="о",1,0)+IF(AH67="о",1,0)+IF(AI67="о",1,0)+IF(AJ67="о",1,0)+IF(AK67="о",1,0)+IF(AL67="о",1,0)+IF(AM67="о",1,0)+IF(AN67="о",1,0)</f>
        <v>0</v>
      </c>
      <c r="BC67" s="62">
        <f>IF(J67="у",1,0)+IF(K67="у",1,0)+IF(L67="у",1,0)+IF(M67="у",1,0)+IF(N67="у",1,0)+IF(O67="у",1,0)+IF(P67="у",1,0)+IF(Q67="у",1,0)+IF(R67="у",1,0)+IF(S67="у",1,0)+IF(T67="у",1,0)+IF(U67="у",1,0)+IF(V67="у",1,0)+IF(W67="у",1,0)+IF(X67="у",1,0)+IF(Y67="у",1,0)+IF(Z67="у",1,0)+IF(AA67="у",1,0)+IF(AB67="у",1,0)+IF(AC67="у",1,0)+IF(AD67="у",1,0)+IF(AE67="у",1,0)+IF(AF67="у",1,0)+IF(AG67="у",1,0)+IF(AH67="у",1,0)+IF(AI67="у",1,0)+IF(AJ67="у",1,0)+IF(AK67="у",1,0)+IF(AL67="у",1,0)+IF(AM67="у",1,0)+IF(AN67="у",1,0)</f>
        <v>0</v>
      </c>
      <c r="BD67" s="55"/>
      <c r="BE67" s="62">
        <f>IF(J67="р",1,0)+IF(K67="р",1,0)+IF(L67="р",1,0)+IF(M67="р",1,0)+IF(N67="р",1,0)+IF(O67="р",1,0)+IF(P67="р",1,0)+IF(Q67="р",1,0)+IF(R67="р",1,0)+IF(S67="р",1,0)+IF(T67="р",1,0)+IF(U67="р",1,0)+IF(V67="р",1,0)+IF(W67="р",1,0)+IF(X67="р",1,0)+IF(Y67="р",1,0)+IF(Z67="р",1,0)+IF(AA67="р",1,0)+IF(AB67="р",1,0)+IF(AC67="р",1,0)+IF(AD67="р",1,0)+IF(AE67="р",1,0)+IF(AF67="р",1,0)+IF(AG67="р",1,0)+IF(AH67="р",1,0)+IF(AI67="р",1,0)+IF(AJ67="р",1,0)+IF(AK67="р",1,0)+IF(AL67="р",1,0)+IF(AM67="р",1,0)+IF(AN67="р",1,0)</f>
        <v>0</v>
      </c>
      <c r="BF67" s="62">
        <f>IF(J67="ож",1,0)+IF(K67="ож",1,0)+IF(L67="ож",1,0)+IF(M67="ож",1,0)+IF(N67="ож",1,0)+IF(O67="ож",1,0)+IF(P67="ож",1,0)+IF(Q67="ож",1,0)+IF(R67="ож",1,0)+IF(S67="ож",1,0)+IF(T67="ож",1,0)+IF(U67="ож",1,0)+IF(V67="ож",1,0)+IF(W67="ож",1,0)+IF(X67="ож",1,0)+IF(Y67="ож",1,0)+IF(Z67="ож",1,0)+IF(AA67="ож",1,0)+IF(AB67="ож",1,0)+IF(AC67="ож",1,0)+IF(AD67="ож",1,0)+IF(AE67="ож",1,0)+IF(AF67="ож",1,0)+IF(AG67="ож",1,0)+IF(AH67="ож",1,0)+IF(AI67="ож",1,0)+IF(AJ67="ож",1,0)+IF(AK67="ож",1,0)+IF(AL67="ож",1,0)+IF(AM67="ож",1,0)+IF(AN67="ож",1,0)</f>
        <v>0</v>
      </c>
      <c r="BG67" s="62">
        <f>IF(J67="б",1,0)+IF(K67="б",1,0)+IF(L67="б",1,0)+IF(M67="б",1,0)+IF(N67="б",1,0)+IF(O67="б",1,0)+IF(P67="б",1,0)+IF(Q67="б",1,0)+IF(R67="б",1,0)+IF(S67="б",1,0)+IF(T67="б",1,0)+IF(U67="б",1,0)+IF(V67="б",1,0)+IF(W67="б",1,0)+IF(X67="б",1,0)+IF(Y67="б",1,0)+IF(Z67="б",1,0)+IF(AA67="б",1,0)+IF(AB67="б",1,0)+IF(AC67="б",1,0)+IF(AD67="б",1,0)+IF(AE67="б",1,0)+IF(AF67="б",1,0)+IF(AG67="б",1,0)+IF(AH67="б",1,0)+IF(AI67="б",1,0)+IF(AJ67="б",1,0)+IF(AK67="б",1,0)+IF(AL67="б",1,0)+IF(AM67="б",1,0)+IF(AN67="б",1,0)</f>
        <v>0</v>
      </c>
      <c r="BH67" s="62">
        <f>IF(J67="г",1,0)+IF(K67="г",1,0)+IF(L67="г",1,0)+IF(M67="г",1,0)+IF(N67="г",1,0)+IF(O67="г",1,0)+IF(P67="г",1,0)+IF(Q67="г",1,0)+IF(R67="г",1,0)+IF(S67="г",1,0)+IF(T67="г",1,0)+IF(U67="г",1,0)+IF(V67="г",1,0)+IF(W67="г",1,0)+IF(X67="г",1,0)+IF(Y67="г",1,0)+IF(Z67="г",1,0)+IF(AA67="г",1,0)+IF(AB67="г",1,0)+IF(AC67="г",1,0)+IF(AD67="г",1,0)+IF(AE67="г",1,0)+IF(AF67="г",1,0)+IF(AG67="г",1,0)+IF(AH67="г",1,0)+IF(AI67="г",1,0)+IF(AJ67="г",1,0)+IF(AK67="г",1,0)+IF(AL67="г",1,0)+IF(AM67="г",1,0)+IF(AN67="г",1,0)</f>
        <v>0</v>
      </c>
      <c r="BI67" s="63"/>
      <c r="BJ67" s="62">
        <f>IF(J67="а",1,0)+IF(K67="а",1,0)+IF(L67="а",1,0)+IF(M67="а",1,0)+IF(N67="а",1,0)+IF(O67="а",1,0)+IF(P67="а",1,0)+IF(Q67="а",1,0)+IF(R67="а",1,0)+IF(S67="а",1,0)+IF(T67="а",1,0)+IF(U67="а",1,0)+IF(V67="а",1,0)+IF(W67="а",1,0)+IF(X67="а",1,0)+IF(Y67="а",1,0)+IF(Z67="а",1,0)+IF(AA67="а",1,0)+IF(AB67="а",1,0)+IF(AC67="а",1,0)+IF(AD67="а",1,0)+IF(AE67="а",1,0)+IF(AF67="а",1,0)+IF(AG67="а",1,0)+IF(AH67="а",1,0)+IF(AI67="а",1,0)+IF(AJ67="а",1,0)+IF(AM67="а",1,0)+IF(AK67="а",1,0)+IF(AL67="а",1,0)+IF(AN67="а",1,0)</f>
        <v>0</v>
      </c>
      <c r="BK67" s="62">
        <f>IF(J67="дм",1,0)+IF(K67="дм",1,0)+IF(L67="дм",1,0)+IF(M67="дм",1,0)+IF(N67="дм",1,0)+IF(O67="дм",1,0)+IF(P67="дм",1,0)+IF(Q67="дм",1,0)+IF(R67="дм",1,0)+IF(S67="дм",1,0)+IF(T67="дм",1,0)+IF(U67="дм",1,0)+IF(V67="дм",1,0)+IF(W67="дм",1,0)+IF(X67="дм",1,0)+IF(Y67="дм",1,0)+IF(Z67="дм",1,0)+IF(AA67="дм",1,0)+IF(AB67="дм",1,0)+IF(AC67="дм",1,0)+IF(AD67="дм",1,0)+IF(AE67="дм",1,0)+IF(AF67="дм",1,0)+IF(AG67="дм",1,0)+IF(AH67="дм",1,0)+IF(AI67="дм",1,0)+IF(AJ67="дм",1,0)+IF(AM67="дм",1,0)+IF(AK67="дм",1,0)+IF(AL67="дм",1,0)+IF(AN67="дм",1,0)</f>
        <v>0</v>
      </c>
      <c r="BL67" s="64"/>
      <c r="BM67" s="62">
        <f>IF(J67="д",1,0)+IF(K67="д",1,0)+IF(L67="д",1,0)+IF(M67="д",1,0)+IF(N67="д",1,0)+IF(O67="д",1,0)+IF(P67="д",1,0)+IF(Q67="д",1,0)+IF(R67="д",1,0)+IF(S67="д",1,0)+IF(T67="д",1,0)+IF(U67="д",1,0)+IF(V67="д",1,0)+IF(W67="д",1,0)+IF(X67="д",1,0)+IF(Y67="д",1,0)+IF(Z67="д",1,0)+IF(AA67="д",1,0)+IF(AB67="д",1,0)+IF(AC67="д",1,0)+IF(AD67="д",1,0)+IF(AE67="д",1,0)+IF(AF67="д",1,0)+IF(AG67="д",1,0)+IF(AH67="д",1,0)+IF(AI67="д",1,0)+IF(AL67="д",1,0)+IF(AJ67="д",1,0)+IF(AK67="д",1,0)+IF(AM67="д",1,0)+IF(AN67="д",1,0)</f>
        <v>0</v>
      </c>
      <c r="BN67" s="62">
        <f>IF(J67="к",1,0)+IF(K67="к",1,0)+IF(L67="к",1,0)+IF(M67="к",1,0)+IF(N67="к",1,0)+IF(O67="к",1,0)+IF(P67="к",1,0)+IF(Q67="к",1,0)+IF(R67="к",1,0)+IF(S67="к",1,0)+IF(T67="к",1,0)+IF(U67="к",1,0)+IF(V67="к",1,0)+IF(W67="к",1,0)+IF(X67="к",1,0)+IF(Y67="к",1,0)+IF(Z67="к",1,0)+IF(AA67="к",1,0)+IF(AB67="к",1,0)+IF(AC67="к",1,0)+IF(AD67="к",1,0)+IF(AE67="к",1,0)+IF(AF67="к",1,0)+IF(AG67="к",1,0)+IF(AH67="к",1,0)+IF(AI67="к",1,0)+IF(AJ67="к",1,0)+IF(AM67="к",1,0)+IF(AK67="к",1,0)+IF(AL67="к",1,0)+IF(AN67="к",1,0)</f>
        <v>0</v>
      </c>
      <c r="BO67" s="64"/>
      <c r="BP67" s="62">
        <f>IF(J67="мо",1,0)+IF(K67="мо",1,0)+IF(L67="мо",1,0)+IF(M67="мо",1,0)+IF(N67="мо",1,0)+IF(O67="мо",1,0)+IF(P67="мо",1,0)+IF(Q67="мо",1,0)+IF(R67="мо",1,0)+IF(S67="мо",1,0)+IF(T67="мо",1,0)+IF(U67="мо",1,0)+IF(V67="мо",1,0)+IF(W67="мо",1,0)+IF(X67="мо",1,0)+IF(Y67="мо",1,0)+IF(Z67="мо",1,0)+IF(AA67="мо",1,0)+IF(AB67="мо",1,0)+IF(AC67="мо",1,0)+IF(AD67="мо",1,0)+IF(AE67="мо",1,0)+IF(AF67="мо",1,0)+IF(AG67="мо",1,0)+IF(AH67="мо",1,0)+IF(AI67="мо",1,0)+IF(AJ67="мо",1,0)+IF(AK67="мо",1,0)+IF(AL67="мо",1,0)+IF(AM67="мо",1,0)+IF(AN67="мо",1,0)</f>
        <v>0</v>
      </c>
      <c r="BQ67" s="63"/>
      <c r="BR67" s="62">
        <f>IF(J67="пр",1,0)+IF(K67="пр",1,0)+IF(L67="пр",1,0)+IF(M67="пр",1,0)+IF(N67="пр",1,0)+IF(O67="пр",1,0)+IF(P67="пр",1,0)+IF(Q67="пр",1,0)+IF(R67="пр",1,0)+IF(S67="пр",1,0)+IF(T67="пр",1,0)+IF(U67="пр",1,0)+IF(V67="пр",1,0)+IF(W67="пр",1,0)+IF(X67="пр",1,0)+IF(Y67="пр",1,0)+IF(Z67="пр",1,0)+IF(AA67="пр",1,0)+IF(AB67="пр",1,0)+IF(AC67="пр",1,0)+IF(AD67="пр",1,0)+IF(AE67="пр",1,0)+IF(AF67="пр",1,0)+IF(AG67="пр",1,0)+IF(AH67="пр",1,0)+IF(AI67="пр",1,0)+IF(AJ67="пр",1,0)+IF(AK67="пр",1,0)+IF(AL67="пр",1,0)+IF(AM67="пр",1,0)+IF(AN67="пр",1,0)</f>
        <v>0</v>
      </c>
      <c r="BS67" s="62">
        <f>IF(K67="пр",1,0)+IF(L67="пр",1,0)+IF(M67="пр",1,0)+IF(N67="пр",1,0)+IF(O67="пр",1,0)+IF(P67="пр",1,0)+IF(Q67="пр",1,0)+IF(R67="пр",1,0)+IF(S67="пр",1,0)+IF(T67="пр",1,0)+IF(U67="пр",1,0)+IF(V67="пр",1,0)+IF(W67="пр",1,0)+IF(X67="пр",1,0)+IF(Y67="пр",1,0)+IF(Z67="пр",1,0)+IF(AA67="пр",1,0)+IF(AB67="пр",1,0)+IF(AC67="пр",1,0)+IF(AD67="пр",1,0)+IF(AE67="пр",1,0)+IF(AF67="пр",1,0)+IF(AG67="пр",1,0)+IF(AH67="пр",1,0)+IF(AI67="пр",1,0)+IF(AJ67="пр",1,0)+IF(AK67="пр",1,0)+IF(AL67="пр",1,0)+IF(AM67="пр",1,0)+IF(AN67="пр",1,0)+IF(AO67="пр",1,0)</f>
        <v>0</v>
      </c>
      <c r="BT67" s="61">
        <f>SUM(AQ67+BA67+BB67+BC67+BE67+BF67+BG67+BH67+BJ67+BK67+BM67+BN67+BP67+BR67)</f>
        <v>0</v>
      </c>
      <c r="BU67" s="61">
        <f>SUM(AR67+BB67+BC67+BD67+BF67+BG67+BH67+BI67+BK67+BL67+BN67+BO67+BQ67+BS67)</f>
        <v>0</v>
      </c>
    </row>
    <row r="68" spans="2:73" ht="0" customHeight="1" hidden="1" thickTop="1">
      <c r="B68" s="4"/>
      <c r="C68" s="83">
        <f aca="true" t="shared" si="0" ref="C68:C75">C67+1</f>
        <v>2</v>
      </c>
      <c r="D68" s="49"/>
      <c r="E68" s="50"/>
      <c r="F68" s="49"/>
      <c r="G68" s="51"/>
      <c r="H68" s="51"/>
      <c r="I68" s="65"/>
      <c r="J68" s="52"/>
      <c r="K68" s="52"/>
      <c r="L68" s="53"/>
      <c r="M68" s="53"/>
      <c r="N68" s="53"/>
      <c r="O68" s="53"/>
      <c r="P68" s="53"/>
      <c r="Q68" s="52"/>
      <c r="R68" s="52"/>
      <c r="S68" s="53"/>
      <c r="T68" s="53"/>
      <c r="U68" s="53"/>
      <c r="V68" s="53"/>
      <c r="W68" s="53"/>
      <c r="X68" s="52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7"/>
      <c r="AR68" s="58"/>
      <c r="AS68" s="59"/>
      <c r="AT68" s="60"/>
      <c r="AU68" s="60"/>
      <c r="AV68" s="60"/>
      <c r="AW68" s="60"/>
      <c r="AX68" s="60"/>
      <c r="AY68" s="60"/>
      <c r="AZ68" s="60"/>
      <c r="BA68" s="61"/>
      <c r="BB68" s="62"/>
      <c r="BC68" s="62"/>
      <c r="BD68" s="55"/>
      <c r="BE68" s="62"/>
      <c r="BF68" s="62"/>
      <c r="BG68" s="62"/>
      <c r="BH68" s="62"/>
      <c r="BI68" s="63"/>
      <c r="BJ68" s="62"/>
      <c r="BK68" s="62"/>
      <c r="BL68" s="64"/>
      <c r="BM68" s="62"/>
      <c r="BN68" s="62"/>
      <c r="BO68" s="64"/>
      <c r="BP68" s="62"/>
      <c r="BQ68" s="63"/>
      <c r="BR68" s="62"/>
      <c r="BS68" s="62"/>
      <c r="BT68" s="61"/>
      <c r="BU68" s="61"/>
    </row>
    <row r="69" spans="2:73" ht="0" customHeight="1" hidden="1" thickTop="1">
      <c r="B69" s="4"/>
      <c r="C69" s="83">
        <f t="shared" si="0"/>
        <v>3</v>
      </c>
      <c r="D69" s="49"/>
      <c r="E69" s="50"/>
      <c r="F69" s="49"/>
      <c r="G69" s="51"/>
      <c r="H69" s="51"/>
      <c r="I69" s="65"/>
      <c r="J69" s="52"/>
      <c r="K69" s="52"/>
      <c r="L69" s="53"/>
      <c r="M69" s="53"/>
      <c r="N69" s="53"/>
      <c r="O69" s="53"/>
      <c r="P69" s="53"/>
      <c r="Q69" s="52"/>
      <c r="R69" s="52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7"/>
      <c r="AR69" s="58"/>
      <c r="AS69" s="59"/>
      <c r="AT69" s="60"/>
      <c r="AU69" s="60"/>
      <c r="AV69" s="60"/>
      <c r="AW69" s="60"/>
      <c r="AX69" s="60"/>
      <c r="AY69" s="60"/>
      <c r="AZ69" s="60"/>
      <c r="BA69" s="61"/>
      <c r="BB69" s="62"/>
      <c r="BC69" s="62"/>
      <c r="BD69" s="55"/>
      <c r="BE69" s="62"/>
      <c r="BF69" s="62"/>
      <c r="BG69" s="62"/>
      <c r="BH69" s="62"/>
      <c r="BI69" s="63"/>
      <c r="BJ69" s="62"/>
      <c r="BK69" s="62"/>
      <c r="BL69" s="64"/>
      <c r="BM69" s="62"/>
      <c r="BN69" s="62"/>
      <c r="BO69" s="64"/>
      <c r="BP69" s="62"/>
      <c r="BQ69" s="63"/>
      <c r="BR69" s="62"/>
      <c r="BS69" s="62"/>
      <c r="BT69" s="61"/>
      <c r="BU69" s="61"/>
    </row>
    <row r="70" spans="2:73" ht="0" customHeight="1" hidden="1" thickTop="1">
      <c r="B70" s="4"/>
      <c r="C70" s="83">
        <f t="shared" si="0"/>
        <v>4</v>
      </c>
      <c r="D70" s="49"/>
      <c r="E70" s="50"/>
      <c r="F70" s="49"/>
      <c r="G70" s="51"/>
      <c r="H70" s="51"/>
      <c r="I70" s="65"/>
      <c r="J70" s="52"/>
      <c r="K70" s="52"/>
      <c r="L70" s="53"/>
      <c r="M70" s="53"/>
      <c r="N70" s="53"/>
      <c r="O70" s="53"/>
      <c r="P70" s="53"/>
      <c r="Q70" s="52"/>
      <c r="R70" s="52"/>
      <c r="S70" s="53"/>
      <c r="T70" s="53"/>
      <c r="U70" s="53"/>
      <c r="V70" s="53"/>
      <c r="W70" s="53"/>
      <c r="X70" s="52"/>
      <c r="Y70" s="52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7"/>
      <c r="AR70" s="58"/>
      <c r="AS70" s="59"/>
      <c r="AT70" s="60"/>
      <c r="AU70" s="60"/>
      <c r="AV70" s="60"/>
      <c r="AW70" s="60"/>
      <c r="AX70" s="60"/>
      <c r="AY70" s="60"/>
      <c r="AZ70" s="60"/>
      <c r="BA70" s="61"/>
      <c r="BB70" s="62"/>
      <c r="BC70" s="62"/>
      <c r="BD70" s="55"/>
      <c r="BE70" s="62"/>
      <c r="BF70" s="62"/>
      <c r="BG70" s="62"/>
      <c r="BH70" s="62"/>
      <c r="BI70" s="63"/>
      <c r="BJ70" s="62"/>
      <c r="BK70" s="62"/>
      <c r="BL70" s="64"/>
      <c r="BM70" s="62"/>
      <c r="BN70" s="62"/>
      <c r="BO70" s="64"/>
      <c r="BP70" s="62"/>
      <c r="BQ70" s="63"/>
      <c r="BR70" s="62"/>
      <c r="BS70" s="62"/>
      <c r="BT70" s="61"/>
      <c r="BU70" s="61"/>
    </row>
    <row r="71" spans="2:73" ht="0" customHeight="1" hidden="1" thickTop="1">
      <c r="B71" s="4"/>
      <c r="C71" s="83">
        <f t="shared" si="0"/>
        <v>5</v>
      </c>
      <c r="D71" s="49"/>
      <c r="E71" s="50"/>
      <c r="F71" s="49"/>
      <c r="G71" s="51"/>
      <c r="H71" s="51"/>
      <c r="I71" s="65"/>
      <c r="J71" s="52"/>
      <c r="K71" s="52"/>
      <c r="L71" s="53"/>
      <c r="M71" s="53"/>
      <c r="N71" s="53"/>
      <c r="O71" s="53"/>
      <c r="P71" s="53"/>
      <c r="Q71" s="52"/>
      <c r="R71" s="52"/>
      <c r="S71" s="53"/>
      <c r="T71" s="53"/>
      <c r="U71" s="53"/>
      <c r="V71" s="53"/>
      <c r="W71" s="53"/>
      <c r="X71" s="52"/>
      <c r="Y71" s="52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7"/>
      <c r="AR71" s="58"/>
      <c r="AS71" s="59"/>
      <c r="AT71" s="60"/>
      <c r="AU71" s="60"/>
      <c r="AV71" s="60"/>
      <c r="AW71" s="60"/>
      <c r="AX71" s="60"/>
      <c r="AY71" s="60"/>
      <c r="AZ71" s="60"/>
      <c r="BA71" s="61"/>
      <c r="BB71" s="62"/>
      <c r="BC71" s="62"/>
      <c r="BD71" s="55"/>
      <c r="BE71" s="62"/>
      <c r="BF71" s="62"/>
      <c r="BG71" s="62"/>
      <c r="BH71" s="62"/>
      <c r="BI71" s="63"/>
      <c r="BJ71" s="62"/>
      <c r="BK71" s="62"/>
      <c r="BL71" s="64"/>
      <c r="BM71" s="62"/>
      <c r="BN71" s="62"/>
      <c r="BO71" s="64"/>
      <c r="BP71" s="62"/>
      <c r="BQ71" s="63"/>
      <c r="BR71" s="62"/>
      <c r="BS71" s="62"/>
      <c r="BT71" s="61"/>
      <c r="BU71" s="61"/>
    </row>
    <row r="72" spans="2:73" ht="0" customHeight="1" hidden="1" thickTop="1">
      <c r="B72" s="4"/>
      <c r="C72" s="83">
        <f t="shared" si="0"/>
        <v>6</v>
      </c>
      <c r="D72" s="49"/>
      <c r="E72" s="50"/>
      <c r="F72" s="49"/>
      <c r="G72" s="51"/>
      <c r="H72" s="51"/>
      <c r="I72" s="80"/>
      <c r="J72" s="52"/>
      <c r="K72" s="52"/>
      <c r="L72" s="53"/>
      <c r="M72" s="53"/>
      <c r="N72" s="53"/>
      <c r="O72" s="53"/>
      <c r="P72" s="53"/>
      <c r="Q72" s="52"/>
      <c r="R72" s="52"/>
      <c r="S72" s="53"/>
      <c r="T72" s="53"/>
      <c r="U72" s="53"/>
      <c r="V72" s="53"/>
      <c r="W72" s="53"/>
      <c r="X72" s="52"/>
      <c r="Y72" s="52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5"/>
      <c r="AP72" s="55"/>
      <c r="AQ72" s="57"/>
      <c r="AR72" s="58"/>
      <c r="AS72" s="59"/>
      <c r="AT72" s="60"/>
      <c r="AU72" s="60"/>
      <c r="AV72" s="60"/>
      <c r="AW72" s="60"/>
      <c r="AX72" s="60"/>
      <c r="AY72" s="60"/>
      <c r="AZ72" s="60"/>
      <c r="BA72" s="61"/>
      <c r="BB72" s="62"/>
      <c r="BC72" s="62"/>
      <c r="BD72" s="55"/>
      <c r="BE72" s="62"/>
      <c r="BF72" s="62"/>
      <c r="BG72" s="62"/>
      <c r="BH72" s="62"/>
      <c r="BI72" s="63"/>
      <c r="BJ72" s="62"/>
      <c r="BK72" s="62"/>
      <c r="BL72" s="64"/>
      <c r="BM72" s="62"/>
      <c r="BN72" s="62"/>
      <c r="BO72" s="64"/>
      <c r="BP72" s="62"/>
      <c r="BQ72" s="63"/>
      <c r="BR72" s="62"/>
      <c r="BS72" s="62"/>
      <c r="BT72" s="61"/>
      <c r="BU72" s="61"/>
    </row>
    <row r="73" spans="2:73" ht="0" customHeight="1" hidden="1" thickTop="1">
      <c r="B73" s="4"/>
      <c r="C73" s="83">
        <f t="shared" si="0"/>
        <v>7</v>
      </c>
      <c r="D73" s="49"/>
      <c r="E73" s="50"/>
      <c r="F73" s="49"/>
      <c r="G73" s="51"/>
      <c r="H73" s="51"/>
      <c r="I73" s="65"/>
      <c r="J73" s="52"/>
      <c r="K73" s="52"/>
      <c r="L73" s="53"/>
      <c r="M73" s="53"/>
      <c r="N73" s="53"/>
      <c r="O73" s="53"/>
      <c r="P73" s="53"/>
      <c r="Q73" s="52"/>
      <c r="R73" s="52"/>
      <c r="S73" s="53"/>
      <c r="T73" s="53"/>
      <c r="U73" s="53"/>
      <c r="V73" s="53"/>
      <c r="W73" s="53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5"/>
      <c r="AP73" s="55"/>
      <c r="AQ73" s="57"/>
      <c r="AR73" s="58"/>
      <c r="AS73" s="59"/>
      <c r="AT73" s="60"/>
      <c r="AU73" s="60"/>
      <c r="AV73" s="60"/>
      <c r="AW73" s="60"/>
      <c r="AX73" s="60"/>
      <c r="AY73" s="60"/>
      <c r="AZ73" s="60"/>
      <c r="BA73" s="61"/>
      <c r="BB73" s="62"/>
      <c r="BC73" s="62"/>
      <c r="BD73" s="55"/>
      <c r="BE73" s="62"/>
      <c r="BF73" s="62"/>
      <c r="BG73" s="62"/>
      <c r="BH73" s="62"/>
      <c r="BI73" s="63"/>
      <c r="BJ73" s="62"/>
      <c r="BK73" s="62"/>
      <c r="BL73" s="64"/>
      <c r="BM73" s="62"/>
      <c r="BN73" s="62"/>
      <c r="BO73" s="64"/>
      <c r="BP73" s="62"/>
      <c r="BQ73" s="63"/>
      <c r="BR73" s="62"/>
      <c r="BS73" s="62"/>
      <c r="BT73" s="61"/>
      <c r="BU73" s="61"/>
    </row>
    <row r="74" spans="2:73" ht="0" customHeight="1" hidden="1" thickTop="1">
      <c r="B74" s="4"/>
      <c r="C74" s="83">
        <f t="shared" si="0"/>
        <v>8</v>
      </c>
      <c r="D74" s="49"/>
      <c r="E74" s="50"/>
      <c r="F74" s="49"/>
      <c r="G74" s="51"/>
      <c r="H74" s="51"/>
      <c r="I74" s="65"/>
      <c r="J74" s="52"/>
      <c r="K74" s="52"/>
      <c r="L74" s="53"/>
      <c r="M74" s="53"/>
      <c r="N74" s="53"/>
      <c r="O74" s="53"/>
      <c r="P74" s="53"/>
      <c r="Q74" s="52"/>
      <c r="R74" s="52"/>
      <c r="S74" s="53"/>
      <c r="T74" s="53"/>
      <c r="U74" s="53"/>
      <c r="V74" s="53"/>
      <c r="W74" s="53"/>
      <c r="X74" s="52"/>
      <c r="Y74" s="52"/>
      <c r="Z74" s="52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55"/>
      <c r="AP74" s="55"/>
      <c r="AQ74" s="57"/>
      <c r="AR74" s="58"/>
      <c r="AS74" s="59"/>
      <c r="AT74" s="60"/>
      <c r="AU74" s="60"/>
      <c r="AV74" s="60"/>
      <c r="AW74" s="60"/>
      <c r="AX74" s="60"/>
      <c r="AY74" s="60"/>
      <c r="AZ74" s="60"/>
      <c r="BA74" s="61"/>
      <c r="BB74" s="62"/>
      <c r="BC74" s="62"/>
      <c r="BD74" s="55"/>
      <c r="BE74" s="62"/>
      <c r="BF74" s="62"/>
      <c r="BG74" s="62"/>
      <c r="BH74" s="62"/>
      <c r="BI74" s="63"/>
      <c r="BJ74" s="62"/>
      <c r="BK74" s="62"/>
      <c r="BL74" s="64"/>
      <c r="BM74" s="62"/>
      <c r="BN74" s="62"/>
      <c r="BO74" s="64"/>
      <c r="BP74" s="62"/>
      <c r="BQ74" s="63"/>
      <c r="BR74" s="62"/>
      <c r="BS74" s="62"/>
      <c r="BT74" s="61"/>
      <c r="BU74" s="61"/>
    </row>
    <row r="75" spans="2:73" ht="0" customHeight="1" hidden="1" thickTop="1">
      <c r="B75" s="4"/>
      <c r="C75" s="83">
        <f t="shared" si="0"/>
        <v>9</v>
      </c>
      <c r="D75" s="49"/>
      <c r="E75" s="50"/>
      <c r="F75" s="49"/>
      <c r="G75" s="51"/>
      <c r="H75" s="51"/>
      <c r="I75" s="65"/>
      <c r="J75" s="52"/>
      <c r="K75" s="52"/>
      <c r="L75" s="53"/>
      <c r="M75" s="53"/>
      <c r="N75" s="53"/>
      <c r="O75" s="53"/>
      <c r="P75" s="53"/>
      <c r="Q75" s="52"/>
      <c r="R75" s="52"/>
      <c r="S75" s="53"/>
      <c r="T75" s="53"/>
      <c r="U75" s="53"/>
      <c r="V75" s="53"/>
      <c r="W75" s="53"/>
      <c r="X75" s="52"/>
      <c r="Y75" s="5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55"/>
      <c r="AP75" s="55"/>
      <c r="AQ75" s="57"/>
      <c r="AR75" s="58"/>
      <c r="AS75" s="59"/>
      <c r="AT75" s="60"/>
      <c r="AU75" s="60"/>
      <c r="AV75" s="60"/>
      <c r="AW75" s="60"/>
      <c r="AX75" s="60"/>
      <c r="AY75" s="60"/>
      <c r="AZ75" s="60"/>
      <c r="BA75" s="61"/>
      <c r="BB75" s="62"/>
      <c r="BC75" s="62"/>
      <c r="BD75" s="55"/>
      <c r="BE75" s="62"/>
      <c r="BF75" s="62"/>
      <c r="BG75" s="62"/>
      <c r="BH75" s="62"/>
      <c r="BI75" s="63"/>
      <c r="BJ75" s="62"/>
      <c r="BK75" s="62"/>
      <c r="BL75" s="64"/>
      <c r="BM75" s="62"/>
      <c r="BN75" s="62"/>
      <c r="BO75" s="64"/>
      <c r="BP75" s="62"/>
      <c r="BQ75" s="63"/>
      <c r="BR75" s="62"/>
      <c r="BS75" s="62"/>
      <c r="BT75" s="61"/>
      <c r="BU75" s="61"/>
    </row>
    <row r="76" spans="2:73" ht="0" customHeight="1" hidden="1" thickTop="1">
      <c r="B76" s="4"/>
      <c r="C76" s="83">
        <f aca="true" t="shared" si="1" ref="C76:C127">C75+1</f>
        <v>10</v>
      </c>
      <c r="D76" s="49"/>
      <c r="E76" s="50"/>
      <c r="F76" s="49"/>
      <c r="G76" s="51"/>
      <c r="H76" s="51"/>
      <c r="I76" s="56"/>
      <c r="J76" s="52"/>
      <c r="K76" s="52"/>
      <c r="L76" s="53"/>
      <c r="M76" s="53"/>
      <c r="N76" s="53"/>
      <c r="O76" s="53"/>
      <c r="P76" s="53"/>
      <c r="Q76" s="52"/>
      <c r="R76" s="52"/>
      <c r="S76" s="53"/>
      <c r="T76" s="53"/>
      <c r="U76" s="53"/>
      <c r="V76" s="53"/>
      <c r="W76" s="53"/>
      <c r="X76" s="52"/>
      <c r="Y76" s="52"/>
      <c r="Z76" s="52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55"/>
      <c r="AP76" s="55"/>
      <c r="AQ76" s="57"/>
      <c r="AR76" s="58"/>
      <c r="AS76" s="59"/>
      <c r="AT76" s="60"/>
      <c r="AU76" s="60"/>
      <c r="AV76" s="60"/>
      <c r="AW76" s="60"/>
      <c r="AX76" s="60"/>
      <c r="AY76" s="60"/>
      <c r="AZ76" s="60"/>
      <c r="BA76" s="61"/>
      <c r="BB76" s="62"/>
      <c r="BC76" s="62"/>
      <c r="BD76" s="55"/>
      <c r="BE76" s="62"/>
      <c r="BF76" s="62"/>
      <c r="BG76" s="62"/>
      <c r="BH76" s="62"/>
      <c r="BI76" s="63"/>
      <c r="BJ76" s="62"/>
      <c r="BK76" s="62"/>
      <c r="BL76" s="64"/>
      <c r="BM76" s="62"/>
      <c r="BN76" s="62"/>
      <c r="BO76" s="64"/>
      <c r="BP76" s="62"/>
      <c r="BQ76" s="63"/>
      <c r="BR76" s="62"/>
      <c r="BS76" s="62"/>
      <c r="BT76" s="61"/>
      <c r="BU76" s="61"/>
    </row>
    <row r="77" spans="2:73" ht="0" customHeight="1" hidden="1" thickTop="1">
      <c r="B77" s="4"/>
      <c r="C77" s="83">
        <f t="shared" si="1"/>
        <v>11</v>
      </c>
      <c r="D77" s="49"/>
      <c r="E77" s="50"/>
      <c r="F77" s="49"/>
      <c r="G77" s="51"/>
      <c r="H77" s="51"/>
      <c r="I77" s="66"/>
      <c r="J77" s="52"/>
      <c r="K77" s="52"/>
      <c r="L77" s="53"/>
      <c r="M77" s="53"/>
      <c r="N77" s="53"/>
      <c r="O77" s="53"/>
      <c r="P77" s="53"/>
      <c r="Q77" s="52"/>
      <c r="R77" s="52"/>
      <c r="S77" s="53"/>
      <c r="T77" s="53"/>
      <c r="U77" s="53"/>
      <c r="V77" s="53"/>
      <c r="W77" s="53"/>
      <c r="X77" s="52"/>
      <c r="Y77" s="52"/>
      <c r="Z77" s="5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/>
      <c r="AP77" s="55"/>
      <c r="AQ77" s="57"/>
      <c r="AR77" s="58"/>
      <c r="AS77" s="59"/>
      <c r="AT77" s="60"/>
      <c r="AU77" s="60"/>
      <c r="AV77" s="60"/>
      <c r="AW77" s="60"/>
      <c r="AX77" s="60"/>
      <c r="AY77" s="60"/>
      <c r="AZ77" s="60"/>
      <c r="BA77" s="61"/>
      <c r="BB77" s="62"/>
      <c r="BC77" s="62"/>
      <c r="BD77" s="55"/>
      <c r="BE77" s="62"/>
      <c r="BF77" s="62"/>
      <c r="BG77" s="62"/>
      <c r="BH77" s="62"/>
      <c r="BI77" s="63"/>
      <c r="BJ77" s="62"/>
      <c r="BK77" s="62"/>
      <c r="BL77" s="64"/>
      <c r="BM77" s="62"/>
      <c r="BN77" s="62"/>
      <c r="BO77" s="64"/>
      <c r="BP77" s="62"/>
      <c r="BQ77" s="63"/>
      <c r="BR77" s="62"/>
      <c r="BS77" s="62"/>
      <c r="BT77" s="61"/>
      <c r="BU77" s="61"/>
    </row>
    <row r="78" spans="2:73" ht="0" customHeight="1" hidden="1" thickTop="1">
      <c r="B78" s="4"/>
      <c r="C78" s="83">
        <f t="shared" si="1"/>
        <v>12</v>
      </c>
      <c r="D78" s="49"/>
      <c r="E78" s="50"/>
      <c r="F78" s="49"/>
      <c r="G78" s="51"/>
      <c r="H78" s="51"/>
      <c r="I78" s="56"/>
      <c r="J78" s="52"/>
      <c r="K78" s="52"/>
      <c r="L78" s="53"/>
      <c r="M78" s="53"/>
      <c r="N78" s="53"/>
      <c r="O78" s="53"/>
      <c r="P78" s="53"/>
      <c r="Q78" s="52"/>
      <c r="R78" s="52"/>
      <c r="S78" s="53"/>
      <c r="T78" s="53"/>
      <c r="U78" s="53"/>
      <c r="V78" s="53"/>
      <c r="W78" s="53"/>
      <c r="X78" s="52"/>
      <c r="Y78" s="52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5"/>
      <c r="AP78" s="55"/>
      <c r="AQ78" s="57"/>
      <c r="AR78" s="58"/>
      <c r="AS78" s="59"/>
      <c r="AT78" s="60"/>
      <c r="AU78" s="60"/>
      <c r="AV78" s="60"/>
      <c r="AW78" s="60"/>
      <c r="AX78" s="60"/>
      <c r="AY78" s="60"/>
      <c r="AZ78" s="60"/>
      <c r="BA78" s="61"/>
      <c r="BB78" s="62"/>
      <c r="BC78" s="62"/>
      <c r="BD78" s="55"/>
      <c r="BE78" s="62"/>
      <c r="BF78" s="62"/>
      <c r="BG78" s="62"/>
      <c r="BH78" s="62"/>
      <c r="BI78" s="63"/>
      <c r="BJ78" s="62"/>
      <c r="BK78" s="62"/>
      <c r="BL78" s="64"/>
      <c r="BM78" s="62"/>
      <c r="BN78" s="62"/>
      <c r="BO78" s="64"/>
      <c r="BP78" s="62"/>
      <c r="BQ78" s="63"/>
      <c r="BR78" s="62"/>
      <c r="BS78" s="62"/>
      <c r="BT78" s="61"/>
      <c r="BU78" s="61"/>
    </row>
    <row r="79" spans="2:73" ht="0" customHeight="1" hidden="1" thickTop="1">
      <c r="B79" s="4"/>
      <c r="C79" s="83">
        <f t="shared" si="1"/>
        <v>13</v>
      </c>
      <c r="D79" s="49"/>
      <c r="E79" s="50"/>
      <c r="F79" s="49"/>
      <c r="G79" s="51"/>
      <c r="H79" s="51"/>
      <c r="I79" s="56"/>
      <c r="J79" s="52"/>
      <c r="K79" s="52"/>
      <c r="L79" s="53"/>
      <c r="M79" s="53"/>
      <c r="N79" s="53"/>
      <c r="O79" s="53"/>
      <c r="P79" s="53"/>
      <c r="Q79" s="52"/>
      <c r="R79" s="52"/>
      <c r="S79" s="53"/>
      <c r="T79" s="53"/>
      <c r="U79" s="53"/>
      <c r="V79" s="53"/>
      <c r="W79" s="53"/>
      <c r="X79" s="52"/>
      <c r="Y79" s="52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55"/>
      <c r="AP79" s="55"/>
      <c r="AQ79" s="57"/>
      <c r="AR79" s="58"/>
      <c r="AS79" s="59"/>
      <c r="AT79" s="60"/>
      <c r="AU79" s="60"/>
      <c r="AV79" s="60"/>
      <c r="AW79" s="60"/>
      <c r="AX79" s="60"/>
      <c r="AY79" s="60"/>
      <c r="AZ79" s="60"/>
      <c r="BA79" s="61"/>
      <c r="BB79" s="62"/>
      <c r="BC79" s="62"/>
      <c r="BD79" s="55"/>
      <c r="BE79" s="62"/>
      <c r="BF79" s="62"/>
      <c r="BG79" s="62"/>
      <c r="BH79" s="62"/>
      <c r="BI79" s="63"/>
      <c r="BJ79" s="62"/>
      <c r="BK79" s="62"/>
      <c r="BL79" s="64"/>
      <c r="BM79" s="62"/>
      <c r="BN79" s="62"/>
      <c r="BO79" s="64"/>
      <c r="BP79" s="62"/>
      <c r="BQ79" s="63"/>
      <c r="BR79" s="62"/>
      <c r="BS79" s="62"/>
      <c r="BT79" s="61"/>
      <c r="BU79" s="61"/>
    </row>
    <row r="80" spans="2:73" ht="0" customHeight="1" hidden="1" thickTop="1">
      <c r="B80" s="4"/>
      <c r="C80" s="83">
        <f t="shared" si="1"/>
        <v>14</v>
      </c>
      <c r="D80" s="49"/>
      <c r="E80" s="50"/>
      <c r="F80" s="49"/>
      <c r="G80" s="51"/>
      <c r="H80" s="51"/>
      <c r="I80" s="56"/>
      <c r="J80" s="52"/>
      <c r="K80" s="52"/>
      <c r="L80" s="53"/>
      <c r="M80" s="53"/>
      <c r="N80" s="53"/>
      <c r="O80" s="53"/>
      <c r="P80" s="53"/>
      <c r="Q80" s="52"/>
      <c r="R80" s="52"/>
      <c r="S80" s="53"/>
      <c r="T80" s="53"/>
      <c r="U80" s="53"/>
      <c r="V80" s="53"/>
      <c r="W80" s="53"/>
      <c r="X80" s="52"/>
      <c r="Y80" s="52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55"/>
      <c r="AP80" s="55"/>
      <c r="AQ80" s="57"/>
      <c r="AR80" s="58"/>
      <c r="AS80" s="59"/>
      <c r="AT80" s="60"/>
      <c r="AU80" s="60"/>
      <c r="AV80" s="60"/>
      <c r="AW80" s="60"/>
      <c r="AX80" s="60"/>
      <c r="AY80" s="60"/>
      <c r="AZ80" s="60"/>
      <c r="BA80" s="61"/>
      <c r="BB80" s="62"/>
      <c r="BC80" s="62"/>
      <c r="BD80" s="55"/>
      <c r="BE80" s="62"/>
      <c r="BF80" s="62"/>
      <c r="BG80" s="62"/>
      <c r="BH80" s="62"/>
      <c r="BI80" s="63"/>
      <c r="BJ80" s="62"/>
      <c r="BK80" s="62"/>
      <c r="BL80" s="64"/>
      <c r="BM80" s="62"/>
      <c r="BN80" s="62"/>
      <c r="BO80" s="64"/>
      <c r="BP80" s="62"/>
      <c r="BQ80" s="63"/>
      <c r="BR80" s="62"/>
      <c r="BS80" s="62"/>
      <c r="BT80" s="61"/>
      <c r="BU80" s="61"/>
    </row>
    <row r="81" spans="2:73" ht="0" customHeight="1" hidden="1" thickTop="1">
      <c r="B81" s="4"/>
      <c r="C81" s="83">
        <f t="shared" si="1"/>
        <v>15</v>
      </c>
      <c r="D81" s="49"/>
      <c r="E81" s="50"/>
      <c r="F81" s="49"/>
      <c r="G81" s="51"/>
      <c r="H81" s="51"/>
      <c r="I81" s="66"/>
      <c r="J81" s="52"/>
      <c r="K81" s="52"/>
      <c r="L81" s="53"/>
      <c r="M81" s="53"/>
      <c r="N81" s="53"/>
      <c r="O81" s="53"/>
      <c r="P81" s="53"/>
      <c r="Q81" s="52"/>
      <c r="R81" s="52"/>
      <c r="S81" s="53"/>
      <c r="T81" s="53"/>
      <c r="U81" s="53"/>
      <c r="V81" s="53"/>
      <c r="W81" s="53"/>
      <c r="X81" s="52"/>
      <c r="Y81" s="52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55"/>
      <c r="AP81" s="55"/>
      <c r="AQ81" s="57"/>
      <c r="AR81" s="58"/>
      <c r="AS81" s="59"/>
      <c r="AT81" s="60"/>
      <c r="AU81" s="60"/>
      <c r="AV81" s="60"/>
      <c r="AW81" s="60"/>
      <c r="AX81" s="60"/>
      <c r="AY81" s="60"/>
      <c r="AZ81" s="60"/>
      <c r="BA81" s="61"/>
      <c r="BB81" s="62"/>
      <c r="BC81" s="62"/>
      <c r="BD81" s="55"/>
      <c r="BE81" s="62"/>
      <c r="BF81" s="62"/>
      <c r="BG81" s="62"/>
      <c r="BH81" s="62"/>
      <c r="BI81" s="63"/>
      <c r="BJ81" s="62"/>
      <c r="BK81" s="62"/>
      <c r="BL81" s="64"/>
      <c r="BM81" s="62"/>
      <c r="BN81" s="62"/>
      <c r="BO81" s="64"/>
      <c r="BP81" s="62"/>
      <c r="BQ81" s="63"/>
      <c r="BR81" s="62"/>
      <c r="BS81" s="62"/>
      <c r="BT81" s="61"/>
      <c r="BU81" s="61"/>
    </row>
    <row r="82" spans="2:73" ht="0" customHeight="1" hidden="1" thickTop="1">
      <c r="B82" s="4"/>
      <c r="C82" s="83">
        <f t="shared" si="1"/>
        <v>16</v>
      </c>
      <c r="D82" s="49"/>
      <c r="E82" s="50"/>
      <c r="F82" s="49"/>
      <c r="G82" s="51"/>
      <c r="H82" s="51"/>
      <c r="I82" s="56"/>
      <c r="J82" s="52"/>
      <c r="K82" s="52"/>
      <c r="L82" s="53"/>
      <c r="M82" s="53"/>
      <c r="N82" s="53"/>
      <c r="O82" s="53"/>
      <c r="P82" s="53"/>
      <c r="Q82" s="52"/>
      <c r="R82" s="52"/>
      <c r="S82" s="53"/>
      <c r="T82" s="53"/>
      <c r="U82" s="53"/>
      <c r="V82" s="53"/>
      <c r="W82" s="53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55"/>
      <c r="AP82" s="55"/>
      <c r="AQ82" s="57"/>
      <c r="AR82" s="58"/>
      <c r="AS82" s="59"/>
      <c r="AT82" s="60"/>
      <c r="AU82" s="60"/>
      <c r="AV82" s="60"/>
      <c r="AW82" s="60"/>
      <c r="AX82" s="60"/>
      <c r="AY82" s="60"/>
      <c r="AZ82" s="60"/>
      <c r="BA82" s="61"/>
      <c r="BB82" s="62"/>
      <c r="BC82" s="62"/>
      <c r="BD82" s="55"/>
      <c r="BE82" s="62"/>
      <c r="BF82" s="62"/>
      <c r="BG82" s="62"/>
      <c r="BH82" s="62"/>
      <c r="BI82" s="63"/>
      <c r="BJ82" s="62"/>
      <c r="BK82" s="62"/>
      <c r="BL82" s="64"/>
      <c r="BM82" s="62"/>
      <c r="BN82" s="62"/>
      <c r="BO82" s="64"/>
      <c r="BP82" s="62"/>
      <c r="BQ82" s="63"/>
      <c r="BR82" s="62"/>
      <c r="BS82" s="62"/>
      <c r="BT82" s="61"/>
      <c r="BU82" s="61"/>
    </row>
    <row r="83" spans="2:73" ht="0" customHeight="1" hidden="1" thickTop="1">
      <c r="B83" s="4"/>
      <c r="C83" s="83">
        <f t="shared" si="1"/>
        <v>17</v>
      </c>
      <c r="D83" s="49"/>
      <c r="E83" s="50"/>
      <c r="F83" s="49"/>
      <c r="G83" s="51"/>
      <c r="H83" s="51"/>
      <c r="I83" s="56"/>
      <c r="J83" s="52"/>
      <c r="K83" s="52"/>
      <c r="L83" s="53"/>
      <c r="M83" s="53"/>
      <c r="N83" s="53"/>
      <c r="O83" s="53"/>
      <c r="P83" s="53"/>
      <c r="Q83" s="52"/>
      <c r="R83" s="52"/>
      <c r="S83" s="53"/>
      <c r="T83" s="53"/>
      <c r="U83" s="53"/>
      <c r="V83" s="53"/>
      <c r="W83" s="53"/>
      <c r="X83" s="52"/>
      <c r="Y83" s="52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55"/>
      <c r="AP83" s="55"/>
      <c r="AQ83" s="57"/>
      <c r="AR83" s="58"/>
      <c r="AS83" s="59"/>
      <c r="AT83" s="60"/>
      <c r="AU83" s="60"/>
      <c r="AV83" s="60"/>
      <c r="AW83" s="60"/>
      <c r="AX83" s="60"/>
      <c r="AY83" s="60"/>
      <c r="AZ83" s="60"/>
      <c r="BA83" s="61"/>
      <c r="BB83" s="62"/>
      <c r="BC83" s="62"/>
      <c r="BD83" s="55"/>
      <c r="BE83" s="62"/>
      <c r="BF83" s="62"/>
      <c r="BG83" s="62"/>
      <c r="BH83" s="62"/>
      <c r="BI83" s="63"/>
      <c r="BJ83" s="62"/>
      <c r="BK83" s="62"/>
      <c r="BL83" s="64"/>
      <c r="BM83" s="62"/>
      <c r="BN83" s="62"/>
      <c r="BO83" s="64"/>
      <c r="BP83" s="62"/>
      <c r="BQ83" s="63"/>
      <c r="BR83" s="62"/>
      <c r="BS83" s="62"/>
      <c r="BT83" s="61"/>
      <c r="BU83" s="61"/>
    </row>
    <row r="84" spans="2:73" ht="0" customHeight="1" hidden="1" thickTop="1">
      <c r="B84" s="4"/>
      <c r="C84" s="83">
        <f t="shared" si="1"/>
        <v>18</v>
      </c>
      <c r="D84" s="49"/>
      <c r="E84" s="50"/>
      <c r="F84" s="49"/>
      <c r="G84" s="51"/>
      <c r="H84" s="51"/>
      <c r="I84" s="56"/>
      <c r="J84" s="52"/>
      <c r="K84" s="52"/>
      <c r="L84" s="53"/>
      <c r="M84" s="53"/>
      <c r="N84" s="53"/>
      <c r="O84" s="53"/>
      <c r="P84" s="53"/>
      <c r="Q84" s="52"/>
      <c r="R84" s="52"/>
      <c r="S84" s="53"/>
      <c r="T84" s="53"/>
      <c r="U84" s="53"/>
      <c r="V84" s="53"/>
      <c r="W84" s="53"/>
      <c r="X84" s="52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55"/>
      <c r="AP84" s="55"/>
      <c r="AQ84" s="57"/>
      <c r="AR84" s="58"/>
      <c r="AS84" s="59"/>
      <c r="AT84" s="60"/>
      <c r="AU84" s="60"/>
      <c r="AV84" s="60"/>
      <c r="AW84" s="60"/>
      <c r="AX84" s="60"/>
      <c r="AY84" s="60"/>
      <c r="AZ84" s="60"/>
      <c r="BA84" s="61"/>
      <c r="BB84" s="62"/>
      <c r="BC84" s="62"/>
      <c r="BD84" s="55"/>
      <c r="BE84" s="62"/>
      <c r="BF84" s="62"/>
      <c r="BG84" s="62"/>
      <c r="BH84" s="62"/>
      <c r="BI84" s="63"/>
      <c r="BJ84" s="62"/>
      <c r="BK84" s="62"/>
      <c r="BL84" s="64"/>
      <c r="BM84" s="62"/>
      <c r="BN84" s="62"/>
      <c r="BO84" s="64"/>
      <c r="BP84" s="62"/>
      <c r="BQ84" s="63"/>
      <c r="BR84" s="62"/>
      <c r="BS84" s="62"/>
      <c r="BT84" s="61"/>
      <c r="BU84" s="61"/>
    </row>
    <row r="85" spans="2:73" ht="0" customHeight="1" hidden="1" thickTop="1">
      <c r="B85" s="4"/>
      <c r="C85" s="83">
        <f t="shared" si="1"/>
        <v>19</v>
      </c>
      <c r="D85" s="49"/>
      <c r="E85" s="50"/>
      <c r="F85" s="49"/>
      <c r="G85" s="51"/>
      <c r="H85" s="51"/>
      <c r="I85" s="56"/>
      <c r="J85" s="52"/>
      <c r="K85" s="52"/>
      <c r="L85" s="53"/>
      <c r="M85" s="53"/>
      <c r="N85" s="53"/>
      <c r="O85" s="53"/>
      <c r="P85" s="53"/>
      <c r="Q85" s="52"/>
      <c r="R85" s="52"/>
      <c r="S85" s="53"/>
      <c r="T85" s="53"/>
      <c r="U85" s="53"/>
      <c r="V85" s="53"/>
      <c r="W85" s="53"/>
      <c r="X85" s="52"/>
      <c r="Y85" s="52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4"/>
      <c r="AO85" s="55"/>
      <c r="AP85" s="55"/>
      <c r="AQ85" s="57"/>
      <c r="AR85" s="58"/>
      <c r="AS85" s="59"/>
      <c r="AT85" s="60"/>
      <c r="AU85" s="60"/>
      <c r="AV85" s="60"/>
      <c r="AW85" s="60"/>
      <c r="AX85" s="60"/>
      <c r="AY85" s="60"/>
      <c r="AZ85" s="60"/>
      <c r="BA85" s="61"/>
      <c r="BB85" s="62"/>
      <c r="BC85" s="62"/>
      <c r="BD85" s="55"/>
      <c r="BE85" s="62"/>
      <c r="BF85" s="62"/>
      <c r="BG85" s="62"/>
      <c r="BH85" s="62"/>
      <c r="BI85" s="63"/>
      <c r="BJ85" s="62"/>
      <c r="BK85" s="62"/>
      <c r="BL85" s="64"/>
      <c r="BM85" s="62"/>
      <c r="BN85" s="62"/>
      <c r="BO85" s="64"/>
      <c r="BP85" s="62"/>
      <c r="BQ85" s="63"/>
      <c r="BR85" s="62"/>
      <c r="BS85" s="62"/>
      <c r="BT85" s="61"/>
      <c r="BU85" s="61"/>
    </row>
    <row r="86" spans="2:73" ht="0" customHeight="1" hidden="1" thickTop="1">
      <c r="B86" s="4"/>
      <c r="C86" s="83">
        <f t="shared" si="1"/>
        <v>20</v>
      </c>
      <c r="D86" s="49"/>
      <c r="E86" s="50"/>
      <c r="F86" s="49"/>
      <c r="G86" s="51"/>
      <c r="H86" s="51"/>
      <c r="I86" s="56"/>
      <c r="J86" s="52"/>
      <c r="K86" s="52"/>
      <c r="L86" s="53"/>
      <c r="M86" s="53"/>
      <c r="N86" s="53"/>
      <c r="O86" s="53"/>
      <c r="P86" s="53"/>
      <c r="Q86" s="52"/>
      <c r="R86" s="52"/>
      <c r="S86" s="53"/>
      <c r="T86" s="53"/>
      <c r="U86" s="53"/>
      <c r="V86" s="53"/>
      <c r="W86" s="53"/>
      <c r="X86" s="52"/>
      <c r="Y86" s="52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4"/>
      <c r="AO86" s="55"/>
      <c r="AP86" s="55"/>
      <c r="AQ86" s="57"/>
      <c r="AR86" s="58"/>
      <c r="AS86" s="59"/>
      <c r="AT86" s="60"/>
      <c r="AU86" s="60"/>
      <c r="AV86" s="60"/>
      <c r="AW86" s="60"/>
      <c r="AX86" s="60"/>
      <c r="AY86" s="60"/>
      <c r="AZ86" s="60"/>
      <c r="BA86" s="61"/>
      <c r="BB86" s="62"/>
      <c r="BC86" s="62"/>
      <c r="BD86" s="55"/>
      <c r="BE86" s="62"/>
      <c r="BF86" s="62"/>
      <c r="BG86" s="62"/>
      <c r="BH86" s="62"/>
      <c r="BI86" s="63"/>
      <c r="BJ86" s="62"/>
      <c r="BK86" s="62"/>
      <c r="BL86" s="64"/>
      <c r="BM86" s="62"/>
      <c r="BN86" s="62"/>
      <c r="BO86" s="64"/>
      <c r="BP86" s="62"/>
      <c r="BQ86" s="63"/>
      <c r="BR86" s="62"/>
      <c r="BS86" s="62"/>
      <c r="BT86" s="61"/>
      <c r="BU86" s="61"/>
    </row>
    <row r="87" spans="2:73" ht="0" customHeight="1" hidden="1" thickTop="1">
      <c r="B87" s="4"/>
      <c r="C87" s="83">
        <f t="shared" si="1"/>
        <v>21</v>
      </c>
      <c r="D87" s="49"/>
      <c r="E87" s="50"/>
      <c r="F87" s="49"/>
      <c r="G87" s="51"/>
      <c r="H87" s="51"/>
      <c r="I87" s="56"/>
      <c r="J87" s="52"/>
      <c r="K87" s="52"/>
      <c r="L87" s="53"/>
      <c r="M87" s="53"/>
      <c r="N87" s="53"/>
      <c r="O87" s="53"/>
      <c r="P87" s="53"/>
      <c r="Q87" s="52"/>
      <c r="R87" s="52"/>
      <c r="S87" s="53"/>
      <c r="T87" s="53"/>
      <c r="U87" s="53"/>
      <c r="V87" s="53"/>
      <c r="W87" s="53"/>
      <c r="X87" s="52"/>
      <c r="Y87" s="52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4"/>
      <c r="AO87" s="55"/>
      <c r="AP87" s="55"/>
      <c r="AQ87" s="57"/>
      <c r="AR87" s="58"/>
      <c r="AS87" s="59"/>
      <c r="AT87" s="60"/>
      <c r="AU87" s="60"/>
      <c r="AV87" s="60"/>
      <c r="AW87" s="60"/>
      <c r="AX87" s="60"/>
      <c r="AY87" s="60"/>
      <c r="AZ87" s="60"/>
      <c r="BA87" s="61"/>
      <c r="BB87" s="62"/>
      <c r="BC87" s="62"/>
      <c r="BD87" s="55"/>
      <c r="BE87" s="62"/>
      <c r="BF87" s="62"/>
      <c r="BG87" s="62"/>
      <c r="BH87" s="62"/>
      <c r="BI87" s="63"/>
      <c r="BJ87" s="62"/>
      <c r="BK87" s="62"/>
      <c r="BL87" s="64"/>
      <c r="BM87" s="62"/>
      <c r="BN87" s="62"/>
      <c r="BO87" s="64"/>
      <c r="BP87" s="62"/>
      <c r="BQ87" s="63"/>
      <c r="BR87" s="62"/>
      <c r="BS87" s="62"/>
      <c r="BT87" s="61"/>
      <c r="BU87" s="61"/>
    </row>
    <row r="88" spans="2:73" ht="0" customHeight="1" hidden="1" thickTop="1">
      <c r="B88" s="4"/>
      <c r="C88" s="83">
        <f t="shared" si="1"/>
        <v>22</v>
      </c>
      <c r="D88" s="49"/>
      <c r="E88" s="50"/>
      <c r="F88" s="49"/>
      <c r="G88" s="51"/>
      <c r="H88" s="51"/>
      <c r="I88" s="56"/>
      <c r="J88" s="52"/>
      <c r="K88" s="52"/>
      <c r="L88" s="53"/>
      <c r="M88" s="53"/>
      <c r="N88" s="53"/>
      <c r="O88" s="53"/>
      <c r="P88" s="53"/>
      <c r="Q88" s="52"/>
      <c r="R88" s="52"/>
      <c r="S88" s="53"/>
      <c r="T88" s="53"/>
      <c r="U88" s="53"/>
      <c r="V88" s="53"/>
      <c r="W88" s="53"/>
      <c r="X88" s="52"/>
      <c r="Y88" s="52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55"/>
      <c r="AP88" s="55"/>
      <c r="AQ88" s="57"/>
      <c r="AR88" s="58"/>
      <c r="AS88" s="59"/>
      <c r="AT88" s="60"/>
      <c r="AU88" s="60"/>
      <c r="AV88" s="60"/>
      <c r="AW88" s="60"/>
      <c r="AX88" s="60"/>
      <c r="AY88" s="60"/>
      <c r="AZ88" s="60"/>
      <c r="BA88" s="61"/>
      <c r="BB88" s="62"/>
      <c r="BC88" s="62"/>
      <c r="BD88" s="55"/>
      <c r="BE88" s="62"/>
      <c r="BF88" s="62"/>
      <c r="BG88" s="62"/>
      <c r="BH88" s="62"/>
      <c r="BI88" s="63"/>
      <c r="BJ88" s="62"/>
      <c r="BK88" s="62"/>
      <c r="BL88" s="64"/>
      <c r="BM88" s="62"/>
      <c r="BN88" s="62"/>
      <c r="BO88" s="64"/>
      <c r="BP88" s="62"/>
      <c r="BQ88" s="63"/>
      <c r="BR88" s="62"/>
      <c r="BS88" s="62"/>
      <c r="BT88" s="61"/>
      <c r="BU88" s="61"/>
    </row>
    <row r="89" spans="2:73" ht="0" customHeight="1" hidden="1" thickTop="1">
      <c r="B89" s="4"/>
      <c r="C89" s="83">
        <f t="shared" si="1"/>
        <v>23</v>
      </c>
      <c r="D89" s="49"/>
      <c r="E89" s="50"/>
      <c r="F89" s="49"/>
      <c r="G89" s="51"/>
      <c r="H89" s="51"/>
      <c r="I89" s="56"/>
      <c r="J89" s="52"/>
      <c r="K89" s="52"/>
      <c r="L89" s="53"/>
      <c r="M89" s="53"/>
      <c r="N89" s="53"/>
      <c r="O89" s="53"/>
      <c r="P89" s="53"/>
      <c r="Q89" s="52"/>
      <c r="R89" s="52"/>
      <c r="S89" s="53"/>
      <c r="T89" s="53"/>
      <c r="U89" s="53"/>
      <c r="V89" s="53"/>
      <c r="W89" s="53"/>
      <c r="X89" s="52"/>
      <c r="Y89" s="52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4"/>
      <c r="AO89" s="55"/>
      <c r="AP89" s="55"/>
      <c r="AQ89" s="57"/>
      <c r="AR89" s="58"/>
      <c r="AS89" s="59"/>
      <c r="AT89" s="60"/>
      <c r="AU89" s="60"/>
      <c r="AV89" s="60"/>
      <c r="AW89" s="60"/>
      <c r="AX89" s="60"/>
      <c r="AY89" s="60"/>
      <c r="AZ89" s="60"/>
      <c r="BA89" s="61"/>
      <c r="BB89" s="62"/>
      <c r="BC89" s="62"/>
      <c r="BD89" s="55"/>
      <c r="BE89" s="62"/>
      <c r="BF89" s="62"/>
      <c r="BG89" s="62"/>
      <c r="BH89" s="62"/>
      <c r="BI89" s="63"/>
      <c r="BJ89" s="62"/>
      <c r="BK89" s="62"/>
      <c r="BL89" s="64"/>
      <c r="BM89" s="62"/>
      <c r="BN89" s="62"/>
      <c r="BO89" s="64"/>
      <c r="BP89" s="62"/>
      <c r="BQ89" s="63"/>
      <c r="BR89" s="62"/>
      <c r="BS89" s="62"/>
      <c r="BT89" s="61"/>
      <c r="BU89" s="61"/>
    </row>
    <row r="90" spans="2:73" ht="0" customHeight="1" hidden="1" thickTop="1">
      <c r="B90" s="4"/>
      <c r="C90" s="83">
        <f t="shared" si="1"/>
        <v>24</v>
      </c>
      <c r="D90" s="49"/>
      <c r="E90" s="50"/>
      <c r="F90" s="49"/>
      <c r="G90" s="51"/>
      <c r="H90" s="51"/>
      <c r="I90" s="56"/>
      <c r="J90" s="52"/>
      <c r="K90" s="52"/>
      <c r="L90" s="53"/>
      <c r="M90" s="53"/>
      <c r="N90" s="53"/>
      <c r="O90" s="53"/>
      <c r="P90" s="53"/>
      <c r="Q90" s="52"/>
      <c r="R90" s="52"/>
      <c r="S90" s="53"/>
      <c r="T90" s="53"/>
      <c r="U90" s="53"/>
      <c r="V90" s="53"/>
      <c r="W90" s="53"/>
      <c r="X90" s="52"/>
      <c r="Y90" s="52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4"/>
      <c r="AO90" s="55"/>
      <c r="AP90" s="55"/>
      <c r="AQ90" s="57"/>
      <c r="AR90" s="58"/>
      <c r="AS90" s="59"/>
      <c r="AT90" s="60"/>
      <c r="AU90" s="60"/>
      <c r="AV90" s="60"/>
      <c r="AW90" s="60"/>
      <c r="AX90" s="60"/>
      <c r="AY90" s="60"/>
      <c r="AZ90" s="60"/>
      <c r="BA90" s="61"/>
      <c r="BB90" s="62"/>
      <c r="BC90" s="62"/>
      <c r="BD90" s="55"/>
      <c r="BE90" s="62"/>
      <c r="BF90" s="62"/>
      <c r="BG90" s="62"/>
      <c r="BH90" s="62"/>
      <c r="BI90" s="63"/>
      <c r="BJ90" s="62"/>
      <c r="BK90" s="62"/>
      <c r="BL90" s="64"/>
      <c r="BM90" s="62"/>
      <c r="BN90" s="62"/>
      <c r="BO90" s="64"/>
      <c r="BP90" s="62"/>
      <c r="BQ90" s="63"/>
      <c r="BR90" s="62"/>
      <c r="BS90" s="62"/>
      <c r="BT90" s="61"/>
      <c r="BU90" s="61"/>
    </row>
    <row r="91" spans="2:73" ht="0" customHeight="1" hidden="1" thickTop="1">
      <c r="B91" s="4"/>
      <c r="C91" s="83">
        <f t="shared" si="1"/>
        <v>25</v>
      </c>
      <c r="D91" s="49"/>
      <c r="E91" s="50"/>
      <c r="F91" s="49"/>
      <c r="G91" s="51"/>
      <c r="H91" s="51"/>
      <c r="I91" s="56"/>
      <c r="J91" s="52"/>
      <c r="K91" s="52"/>
      <c r="L91" s="53"/>
      <c r="M91" s="53"/>
      <c r="N91" s="53"/>
      <c r="O91" s="53"/>
      <c r="P91" s="53"/>
      <c r="Q91" s="52"/>
      <c r="R91" s="52"/>
      <c r="S91" s="53"/>
      <c r="T91" s="53"/>
      <c r="U91" s="53"/>
      <c r="V91" s="53"/>
      <c r="W91" s="53"/>
      <c r="X91" s="52"/>
      <c r="Y91" s="52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4"/>
      <c r="AO91" s="55"/>
      <c r="AP91" s="55"/>
      <c r="AQ91" s="57"/>
      <c r="AR91" s="58"/>
      <c r="AS91" s="59"/>
      <c r="AT91" s="60"/>
      <c r="AU91" s="60"/>
      <c r="AV91" s="60"/>
      <c r="AW91" s="60"/>
      <c r="AX91" s="60"/>
      <c r="AY91" s="60"/>
      <c r="AZ91" s="60"/>
      <c r="BA91" s="61"/>
      <c r="BB91" s="62"/>
      <c r="BC91" s="62"/>
      <c r="BD91" s="55"/>
      <c r="BE91" s="62"/>
      <c r="BF91" s="62"/>
      <c r="BG91" s="62"/>
      <c r="BH91" s="62"/>
      <c r="BI91" s="63"/>
      <c r="BJ91" s="62"/>
      <c r="BK91" s="62"/>
      <c r="BL91" s="64"/>
      <c r="BM91" s="62"/>
      <c r="BN91" s="62"/>
      <c r="BO91" s="64"/>
      <c r="BP91" s="62"/>
      <c r="BQ91" s="63"/>
      <c r="BR91" s="62"/>
      <c r="BS91" s="62"/>
      <c r="BT91" s="61"/>
      <c r="BU91" s="61"/>
    </row>
    <row r="92" spans="2:73" ht="0" customHeight="1" hidden="1" thickTop="1">
      <c r="B92" s="4"/>
      <c r="C92" s="83">
        <f t="shared" si="1"/>
        <v>26</v>
      </c>
      <c r="D92" s="49"/>
      <c r="E92" s="50"/>
      <c r="F92" s="49"/>
      <c r="G92" s="51"/>
      <c r="H92" s="51"/>
      <c r="I92" s="56"/>
      <c r="J92" s="52"/>
      <c r="K92" s="52"/>
      <c r="L92" s="53"/>
      <c r="M92" s="53"/>
      <c r="N92" s="53"/>
      <c r="O92" s="53"/>
      <c r="P92" s="53"/>
      <c r="Q92" s="52"/>
      <c r="R92" s="52"/>
      <c r="S92" s="53"/>
      <c r="T92" s="53"/>
      <c r="U92" s="53"/>
      <c r="V92" s="53"/>
      <c r="W92" s="53"/>
      <c r="X92" s="52"/>
      <c r="Y92" s="52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4"/>
      <c r="AO92" s="55"/>
      <c r="AP92" s="55"/>
      <c r="AQ92" s="57"/>
      <c r="AR92" s="58"/>
      <c r="AS92" s="59"/>
      <c r="AT92" s="60"/>
      <c r="AU92" s="60"/>
      <c r="AV92" s="60"/>
      <c r="AW92" s="60"/>
      <c r="AX92" s="60"/>
      <c r="AY92" s="60"/>
      <c r="AZ92" s="60"/>
      <c r="BA92" s="61"/>
      <c r="BB92" s="62"/>
      <c r="BC92" s="62"/>
      <c r="BD92" s="55"/>
      <c r="BE92" s="62"/>
      <c r="BF92" s="62"/>
      <c r="BG92" s="62"/>
      <c r="BH92" s="62"/>
      <c r="BI92" s="63"/>
      <c r="BJ92" s="62"/>
      <c r="BK92" s="62"/>
      <c r="BL92" s="64"/>
      <c r="BM92" s="62"/>
      <c r="BN92" s="62"/>
      <c r="BO92" s="64"/>
      <c r="BP92" s="62"/>
      <c r="BQ92" s="63"/>
      <c r="BR92" s="62"/>
      <c r="BS92" s="62"/>
      <c r="BT92" s="61"/>
      <c r="BU92" s="61"/>
    </row>
    <row r="93" spans="2:73" ht="0" customHeight="1" hidden="1" thickTop="1">
      <c r="B93" s="4"/>
      <c r="C93" s="83">
        <f t="shared" si="1"/>
        <v>27</v>
      </c>
      <c r="D93" s="49"/>
      <c r="E93" s="50"/>
      <c r="F93" s="49"/>
      <c r="G93" s="51"/>
      <c r="H93" s="51"/>
      <c r="I93" s="56"/>
      <c r="J93" s="52"/>
      <c r="K93" s="52"/>
      <c r="L93" s="53"/>
      <c r="M93" s="53"/>
      <c r="N93" s="53"/>
      <c r="O93" s="53"/>
      <c r="P93" s="53"/>
      <c r="Q93" s="52"/>
      <c r="R93" s="52"/>
      <c r="S93" s="53"/>
      <c r="T93" s="53"/>
      <c r="U93" s="53"/>
      <c r="V93" s="53"/>
      <c r="W93" s="53"/>
      <c r="X93" s="52"/>
      <c r="Y93" s="52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4"/>
      <c r="AO93" s="55"/>
      <c r="AP93" s="55"/>
      <c r="AQ93" s="57"/>
      <c r="AR93" s="58"/>
      <c r="AS93" s="59"/>
      <c r="AT93" s="60"/>
      <c r="AU93" s="60"/>
      <c r="AV93" s="60"/>
      <c r="AW93" s="60"/>
      <c r="AX93" s="60"/>
      <c r="AY93" s="60"/>
      <c r="AZ93" s="60"/>
      <c r="BA93" s="61"/>
      <c r="BB93" s="62"/>
      <c r="BC93" s="62"/>
      <c r="BD93" s="55"/>
      <c r="BE93" s="62"/>
      <c r="BF93" s="62"/>
      <c r="BG93" s="62"/>
      <c r="BH93" s="62"/>
      <c r="BI93" s="63"/>
      <c r="BJ93" s="62"/>
      <c r="BK93" s="62"/>
      <c r="BL93" s="64"/>
      <c r="BM93" s="62"/>
      <c r="BN93" s="62"/>
      <c r="BO93" s="64"/>
      <c r="BP93" s="62"/>
      <c r="BQ93" s="63"/>
      <c r="BR93" s="62"/>
      <c r="BS93" s="62"/>
      <c r="BT93" s="61"/>
      <c r="BU93" s="61"/>
    </row>
    <row r="94" spans="2:73" ht="0" customHeight="1" hidden="1" thickTop="1">
      <c r="B94" s="4"/>
      <c r="C94" s="83">
        <f t="shared" si="1"/>
        <v>28</v>
      </c>
      <c r="D94" s="49"/>
      <c r="E94" s="50"/>
      <c r="F94" s="49"/>
      <c r="G94" s="51"/>
      <c r="H94" s="51"/>
      <c r="I94" s="56"/>
      <c r="J94" s="52"/>
      <c r="K94" s="52"/>
      <c r="L94" s="53"/>
      <c r="M94" s="53"/>
      <c r="N94" s="53"/>
      <c r="O94" s="53"/>
      <c r="P94" s="53"/>
      <c r="Q94" s="52"/>
      <c r="R94" s="52"/>
      <c r="S94" s="53"/>
      <c r="T94" s="53"/>
      <c r="U94" s="53"/>
      <c r="V94" s="53"/>
      <c r="W94" s="53"/>
      <c r="X94" s="52"/>
      <c r="Y94" s="52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4"/>
      <c r="AO94" s="55"/>
      <c r="AP94" s="55"/>
      <c r="AQ94" s="57"/>
      <c r="AR94" s="58"/>
      <c r="AS94" s="59"/>
      <c r="AT94" s="60"/>
      <c r="AU94" s="60"/>
      <c r="AV94" s="60"/>
      <c r="AW94" s="60"/>
      <c r="AX94" s="60"/>
      <c r="AY94" s="60"/>
      <c r="AZ94" s="60"/>
      <c r="BA94" s="61"/>
      <c r="BB94" s="62"/>
      <c r="BC94" s="62"/>
      <c r="BD94" s="55"/>
      <c r="BE94" s="62"/>
      <c r="BF94" s="62"/>
      <c r="BG94" s="62"/>
      <c r="BH94" s="62"/>
      <c r="BI94" s="63"/>
      <c r="BJ94" s="62"/>
      <c r="BK94" s="62"/>
      <c r="BL94" s="64"/>
      <c r="BM94" s="62"/>
      <c r="BN94" s="62"/>
      <c r="BO94" s="64"/>
      <c r="BP94" s="62"/>
      <c r="BQ94" s="63"/>
      <c r="BR94" s="62"/>
      <c r="BS94" s="62"/>
      <c r="BT94" s="61"/>
      <c r="BU94" s="61"/>
    </row>
    <row r="95" spans="2:73" ht="0" customHeight="1" hidden="1" thickTop="1">
      <c r="B95" s="4"/>
      <c r="C95" s="83">
        <f t="shared" si="1"/>
        <v>29</v>
      </c>
      <c r="D95" s="49"/>
      <c r="E95" s="50"/>
      <c r="F95" s="49"/>
      <c r="G95" s="51"/>
      <c r="H95" s="51"/>
      <c r="I95" s="56"/>
      <c r="J95" s="52"/>
      <c r="K95" s="52"/>
      <c r="L95" s="53"/>
      <c r="M95" s="53"/>
      <c r="N95" s="53"/>
      <c r="O95" s="53"/>
      <c r="P95" s="53"/>
      <c r="Q95" s="52"/>
      <c r="R95" s="52"/>
      <c r="S95" s="53"/>
      <c r="T95" s="53"/>
      <c r="U95" s="53"/>
      <c r="V95" s="53"/>
      <c r="W95" s="53"/>
      <c r="X95" s="52"/>
      <c r="Y95" s="52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4"/>
      <c r="AO95" s="55"/>
      <c r="AP95" s="55"/>
      <c r="AQ95" s="57"/>
      <c r="AR95" s="58"/>
      <c r="AS95" s="59"/>
      <c r="AT95" s="60"/>
      <c r="AU95" s="60"/>
      <c r="AV95" s="60"/>
      <c r="AW95" s="60"/>
      <c r="AX95" s="60"/>
      <c r="AY95" s="60"/>
      <c r="AZ95" s="60"/>
      <c r="BA95" s="61"/>
      <c r="BB95" s="62"/>
      <c r="BC95" s="62"/>
      <c r="BD95" s="55"/>
      <c r="BE95" s="62"/>
      <c r="BF95" s="62"/>
      <c r="BG95" s="62"/>
      <c r="BH95" s="62"/>
      <c r="BI95" s="63"/>
      <c r="BJ95" s="62"/>
      <c r="BK95" s="62"/>
      <c r="BL95" s="64"/>
      <c r="BM95" s="62"/>
      <c r="BN95" s="62"/>
      <c r="BO95" s="64"/>
      <c r="BP95" s="62"/>
      <c r="BQ95" s="63"/>
      <c r="BR95" s="62"/>
      <c r="BS95" s="62"/>
      <c r="BT95" s="61"/>
      <c r="BU95" s="61"/>
    </row>
    <row r="96" spans="2:73" ht="0" customHeight="1" hidden="1" thickTop="1">
      <c r="B96" s="4"/>
      <c r="C96" s="83">
        <f t="shared" si="1"/>
        <v>30</v>
      </c>
      <c r="D96" s="49"/>
      <c r="E96" s="50"/>
      <c r="F96" s="49"/>
      <c r="G96" s="51"/>
      <c r="H96" s="51"/>
      <c r="I96" s="56"/>
      <c r="J96" s="52"/>
      <c r="K96" s="52"/>
      <c r="L96" s="53"/>
      <c r="M96" s="53"/>
      <c r="N96" s="53"/>
      <c r="O96" s="53"/>
      <c r="P96" s="53"/>
      <c r="Q96" s="52"/>
      <c r="R96" s="52"/>
      <c r="S96" s="53"/>
      <c r="T96" s="53"/>
      <c r="U96" s="53"/>
      <c r="V96" s="53"/>
      <c r="W96" s="53"/>
      <c r="X96" s="52"/>
      <c r="Y96" s="52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4"/>
      <c r="AO96" s="55"/>
      <c r="AP96" s="55"/>
      <c r="AQ96" s="57"/>
      <c r="AR96" s="58"/>
      <c r="AS96" s="59"/>
      <c r="AT96" s="60"/>
      <c r="AU96" s="60"/>
      <c r="AV96" s="60"/>
      <c r="AW96" s="60"/>
      <c r="AX96" s="60"/>
      <c r="AY96" s="60"/>
      <c r="AZ96" s="60"/>
      <c r="BA96" s="61"/>
      <c r="BB96" s="62"/>
      <c r="BC96" s="62"/>
      <c r="BD96" s="55"/>
      <c r="BE96" s="62"/>
      <c r="BF96" s="62"/>
      <c r="BG96" s="62"/>
      <c r="BH96" s="62"/>
      <c r="BI96" s="63"/>
      <c r="BJ96" s="62"/>
      <c r="BK96" s="62"/>
      <c r="BL96" s="64"/>
      <c r="BM96" s="62"/>
      <c r="BN96" s="62"/>
      <c r="BO96" s="64"/>
      <c r="BP96" s="62"/>
      <c r="BQ96" s="63"/>
      <c r="BR96" s="62"/>
      <c r="BS96" s="62"/>
      <c r="BT96" s="61"/>
      <c r="BU96" s="61"/>
    </row>
    <row r="97" spans="2:73" ht="0" customHeight="1" hidden="1" thickTop="1">
      <c r="B97" s="4"/>
      <c r="C97" s="83">
        <f t="shared" si="1"/>
        <v>31</v>
      </c>
      <c r="D97" s="49"/>
      <c r="E97" s="50"/>
      <c r="F97" s="49"/>
      <c r="G97" s="51"/>
      <c r="H97" s="51"/>
      <c r="I97" s="67"/>
      <c r="J97" s="52"/>
      <c r="K97" s="52"/>
      <c r="L97" s="53"/>
      <c r="M97" s="53"/>
      <c r="N97" s="53"/>
      <c r="O97" s="53"/>
      <c r="P97" s="53"/>
      <c r="Q97" s="52"/>
      <c r="R97" s="52"/>
      <c r="S97" s="53"/>
      <c r="T97" s="53"/>
      <c r="U97" s="53"/>
      <c r="V97" s="53"/>
      <c r="W97" s="53"/>
      <c r="X97" s="52"/>
      <c r="Y97" s="52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4"/>
      <c r="AO97" s="55"/>
      <c r="AP97" s="55"/>
      <c r="AQ97" s="57"/>
      <c r="AR97" s="58"/>
      <c r="AS97" s="59"/>
      <c r="AT97" s="60"/>
      <c r="AU97" s="60"/>
      <c r="AV97" s="60"/>
      <c r="AW97" s="60"/>
      <c r="AX97" s="60"/>
      <c r="AY97" s="60"/>
      <c r="AZ97" s="60"/>
      <c r="BA97" s="61"/>
      <c r="BB97" s="62"/>
      <c r="BC97" s="62"/>
      <c r="BD97" s="55"/>
      <c r="BE97" s="62"/>
      <c r="BF97" s="62"/>
      <c r="BG97" s="62"/>
      <c r="BH97" s="62"/>
      <c r="BI97" s="63"/>
      <c r="BJ97" s="62"/>
      <c r="BK97" s="62"/>
      <c r="BL97" s="64"/>
      <c r="BM97" s="62"/>
      <c r="BN97" s="62"/>
      <c r="BO97" s="64"/>
      <c r="BP97" s="62"/>
      <c r="BQ97" s="63"/>
      <c r="BR97" s="62"/>
      <c r="BS97" s="62"/>
      <c r="BT97" s="61"/>
      <c r="BU97" s="61"/>
    </row>
    <row r="98" spans="2:73" ht="0" customHeight="1" hidden="1" thickTop="1">
      <c r="B98" s="4"/>
      <c r="C98" s="83">
        <f t="shared" si="1"/>
        <v>32</v>
      </c>
      <c r="D98" s="49"/>
      <c r="E98" s="50"/>
      <c r="F98" s="49"/>
      <c r="G98" s="51"/>
      <c r="H98" s="51"/>
      <c r="I98" s="67"/>
      <c r="J98" s="52"/>
      <c r="K98" s="52"/>
      <c r="L98" s="53"/>
      <c r="M98" s="53"/>
      <c r="N98" s="53"/>
      <c r="O98" s="53"/>
      <c r="P98" s="53"/>
      <c r="Q98" s="52"/>
      <c r="R98" s="52"/>
      <c r="S98" s="53"/>
      <c r="T98" s="53"/>
      <c r="U98" s="53"/>
      <c r="V98" s="53"/>
      <c r="W98" s="53"/>
      <c r="X98" s="52"/>
      <c r="Y98" s="52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4"/>
      <c r="AO98" s="55"/>
      <c r="AP98" s="55"/>
      <c r="AQ98" s="57"/>
      <c r="AR98" s="58"/>
      <c r="AS98" s="59"/>
      <c r="AT98" s="60"/>
      <c r="AU98" s="60"/>
      <c r="AV98" s="60"/>
      <c r="AW98" s="60"/>
      <c r="AX98" s="60"/>
      <c r="AY98" s="60"/>
      <c r="AZ98" s="60"/>
      <c r="BA98" s="61"/>
      <c r="BB98" s="62"/>
      <c r="BC98" s="62"/>
      <c r="BD98" s="55"/>
      <c r="BE98" s="62"/>
      <c r="BF98" s="62"/>
      <c r="BG98" s="62"/>
      <c r="BH98" s="62"/>
      <c r="BI98" s="63"/>
      <c r="BJ98" s="62"/>
      <c r="BK98" s="62"/>
      <c r="BL98" s="64"/>
      <c r="BM98" s="62"/>
      <c r="BN98" s="62"/>
      <c r="BO98" s="64"/>
      <c r="BP98" s="62"/>
      <c r="BQ98" s="63"/>
      <c r="BR98" s="62"/>
      <c r="BS98" s="62"/>
      <c r="BT98" s="61"/>
      <c r="BU98" s="61"/>
    </row>
    <row r="99" spans="2:73" ht="0" customHeight="1" hidden="1" thickTop="1">
      <c r="B99" s="4"/>
      <c r="C99" s="83">
        <f t="shared" si="1"/>
        <v>33</v>
      </c>
      <c r="D99" s="49"/>
      <c r="E99" s="50"/>
      <c r="F99" s="49"/>
      <c r="G99" s="51"/>
      <c r="H99" s="51"/>
      <c r="I99" s="67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4"/>
      <c r="AO99" s="55"/>
      <c r="AP99" s="55"/>
      <c r="AQ99" s="57"/>
      <c r="AR99" s="58"/>
      <c r="AS99" s="59"/>
      <c r="AT99" s="60"/>
      <c r="AU99" s="60"/>
      <c r="AV99" s="60"/>
      <c r="AW99" s="60"/>
      <c r="AX99" s="60"/>
      <c r="AY99" s="60"/>
      <c r="AZ99" s="60"/>
      <c r="BA99" s="61"/>
      <c r="BB99" s="62"/>
      <c r="BC99" s="62"/>
      <c r="BD99" s="55"/>
      <c r="BE99" s="62"/>
      <c r="BF99" s="62"/>
      <c r="BG99" s="62"/>
      <c r="BH99" s="62"/>
      <c r="BI99" s="63"/>
      <c r="BJ99" s="62"/>
      <c r="BK99" s="62"/>
      <c r="BL99" s="64"/>
      <c r="BM99" s="62"/>
      <c r="BN99" s="62"/>
      <c r="BO99" s="64"/>
      <c r="BP99" s="62"/>
      <c r="BQ99" s="63"/>
      <c r="BR99" s="62"/>
      <c r="BS99" s="62"/>
      <c r="BT99" s="61"/>
      <c r="BU99" s="61"/>
    </row>
    <row r="100" spans="2:73" ht="0" customHeight="1" hidden="1" thickTop="1">
      <c r="B100" s="4"/>
      <c r="C100" s="83">
        <f t="shared" si="1"/>
        <v>34</v>
      </c>
      <c r="D100" s="49"/>
      <c r="E100" s="50"/>
      <c r="F100" s="49"/>
      <c r="G100" s="51"/>
      <c r="H100" s="51"/>
      <c r="I100" s="67"/>
      <c r="J100" s="52"/>
      <c r="K100" s="52"/>
      <c r="L100" s="53"/>
      <c r="M100" s="53"/>
      <c r="N100" s="53"/>
      <c r="O100" s="53"/>
      <c r="P100" s="53"/>
      <c r="Q100" s="52"/>
      <c r="R100" s="52"/>
      <c r="S100" s="53"/>
      <c r="T100" s="53"/>
      <c r="U100" s="53"/>
      <c r="V100" s="53"/>
      <c r="W100" s="53"/>
      <c r="X100" s="52"/>
      <c r="Y100" s="52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4"/>
      <c r="AO100" s="55"/>
      <c r="AP100" s="55"/>
      <c r="AQ100" s="57"/>
      <c r="AR100" s="58"/>
      <c r="AS100" s="59"/>
      <c r="AT100" s="60"/>
      <c r="AU100" s="60"/>
      <c r="AV100" s="60"/>
      <c r="AW100" s="60"/>
      <c r="AX100" s="60"/>
      <c r="AY100" s="60"/>
      <c r="AZ100" s="60"/>
      <c r="BA100" s="61"/>
      <c r="BB100" s="62"/>
      <c r="BC100" s="62"/>
      <c r="BD100" s="55"/>
      <c r="BE100" s="62"/>
      <c r="BF100" s="62"/>
      <c r="BG100" s="62"/>
      <c r="BH100" s="62"/>
      <c r="BI100" s="63"/>
      <c r="BJ100" s="62"/>
      <c r="BK100" s="62"/>
      <c r="BL100" s="64"/>
      <c r="BM100" s="62"/>
      <c r="BN100" s="62"/>
      <c r="BO100" s="64"/>
      <c r="BP100" s="62"/>
      <c r="BQ100" s="63"/>
      <c r="BR100" s="62"/>
      <c r="BS100" s="62"/>
      <c r="BT100" s="61"/>
      <c r="BU100" s="61"/>
    </row>
    <row r="101" spans="2:73" ht="0" customHeight="1" hidden="1" thickTop="1">
      <c r="B101" s="4"/>
      <c r="C101" s="83">
        <f t="shared" si="1"/>
        <v>35</v>
      </c>
      <c r="D101" s="49"/>
      <c r="E101" s="50"/>
      <c r="F101" s="49"/>
      <c r="G101" s="51"/>
      <c r="H101" s="51"/>
      <c r="I101" s="67"/>
      <c r="J101" s="52"/>
      <c r="K101" s="52"/>
      <c r="L101" s="53"/>
      <c r="M101" s="53"/>
      <c r="N101" s="53"/>
      <c r="O101" s="53"/>
      <c r="P101" s="53"/>
      <c r="Q101" s="52"/>
      <c r="R101" s="52"/>
      <c r="S101" s="53"/>
      <c r="T101" s="53"/>
      <c r="U101" s="53"/>
      <c r="V101" s="53"/>
      <c r="W101" s="53"/>
      <c r="X101" s="52"/>
      <c r="Y101" s="5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/>
      <c r="AO101" s="55"/>
      <c r="AP101" s="55"/>
      <c r="AQ101" s="57"/>
      <c r="AR101" s="58"/>
      <c r="AS101" s="59"/>
      <c r="AT101" s="60"/>
      <c r="AU101" s="60"/>
      <c r="AV101" s="60"/>
      <c r="AW101" s="60"/>
      <c r="AX101" s="60"/>
      <c r="AY101" s="60"/>
      <c r="AZ101" s="60"/>
      <c r="BA101" s="61"/>
      <c r="BB101" s="62"/>
      <c r="BC101" s="62"/>
      <c r="BD101" s="55"/>
      <c r="BE101" s="62"/>
      <c r="BF101" s="62"/>
      <c r="BG101" s="62"/>
      <c r="BH101" s="62"/>
      <c r="BI101" s="63"/>
      <c r="BJ101" s="62"/>
      <c r="BK101" s="62"/>
      <c r="BL101" s="64"/>
      <c r="BM101" s="62"/>
      <c r="BN101" s="62"/>
      <c r="BO101" s="64"/>
      <c r="BP101" s="62"/>
      <c r="BQ101" s="63"/>
      <c r="BR101" s="62"/>
      <c r="BS101" s="62"/>
      <c r="BT101" s="61"/>
      <c r="BU101" s="61"/>
    </row>
    <row r="102" spans="2:73" ht="0" customHeight="1" hidden="1" thickTop="1">
      <c r="B102" s="4"/>
      <c r="C102" s="83">
        <f t="shared" si="1"/>
        <v>36</v>
      </c>
      <c r="D102" s="49"/>
      <c r="E102" s="50"/>
      <c r="F102" s="49"/>
      <c r="G102" s="51"/>
      <c r="H102" s="51"/>
      <c r="I102" s="67"/>
      <c r="J102" s="52"/>
      <c r="K102" s="52"/>
      <c r="L102" s="53"/>
      <c r="M102" s="53"/>
      <c r="N102" s="53"/>
      <c r="O102" s="53"/>
      <c r="P102" s="53"/>
      <c r="Q102" s="52"/>
      <c r="R102" s="52"/>
      <c r="S102" s="53"/>
      <c r="T102" s="53"/>
      <c r="U102" s="53"/>
      <c r="V102" s="53"/>
      <c r="W102" s="53"/>
      <c r="X102" s="52"/>
      <c r="Y102" s="52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4"/>
      <c r="AO102" s="55"/>
      <c r="AP102" s="55"/>
      <c r="AQ102" s="57"/>
      <c r="AR102" s="58"/>
      <c r="AS102" s="59"/>
      <c r="AT102" s="60"/>
      <c r="AU102" s="60"/>
      <c r="AV102" s="60"/>
      <c r="AW102" s="60"/>
      <c r="AX102" s="60"/>
      <c r="AY102" s="60"/>
      <c r="AZ102" s="60"/>
      <c r="BA102" s="61"/>
      <c r="BB102" s="62"/>
      <c r="BC102" s="62"/>
      <c r="BD102" s="55"/>
      <c r="BE102" s="62"/>
      <c r="BF102" s="62"/>
      <c r="BG102" s="62"/>
      <c r="BH102" s="62"/>
      <c r="BI102" s="63"/>
      <c r="BJ102" s="62"/>
      <c r="BK102" s="62"/>
      <c r="BL102" s="64"/>
      <c r="BM102" s="62"/>
      <c r="BN102" s="62"/>
      <c r="BO102" s="64"/>
      <c r="BP102" s="62"/>
      <c r="BQ102" s="63"/>
      <c r="BR102" s="62"/>
      <c r="BS102" s="62"/>
      <c r="BT102" s="61"/>
      <c r="BU102" s="61"/>
    </row>
    <row r="103" spans="2:73" ht="0" customHeight="1" hidden="1" thickTop="1">
      <c r="B103" s="4"/>
      <c r="C103" s="83">
        <f t="shared" si="1"/>
        <v>37</v>
      </c>
      <c r="D103" s="49"/>
      <c r="E103" s="50"/>
      <c r="F103" s="49"/>
      <c r="G103" s="51"/>
      <c r="H103" s="51"/>
      <c r="I103" s="67"/>
      <c r="J103" s="52"/>
      <c r="K103" s="52"/>
      <c r="L103" s="53"/>
      <c r="M103" s="53"/>
      <c r="N103" s="53"/>
      <c r="O103" s="53"/>
      <c r="P103" s="53"/>
      <c r="Q103" s="52"/>
      <c r="R103" s="52"/>
      <c r="S103" s="53"/>
      <c r="T103" s="53"/>
      <c r="U103" s="53"/>
      <c r="V103" s="53"/>
      <c r="W103" s="53"/>
      <c r="X103" s="52"/>
      <c r="Y103" s="52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4"/>
      <c r="AO103" s="55"/>
      <c r="AP103" s="55"/>
      <c r="AQ103" s="57"/>
      <c r="AR103" s="58"/>
      <c r="AS103" s="59"/>
      <c r="AT103" s="60"/>
      <c r="AU103" s="60"/>
      <c r="AV103" s="60"/>
      <c r="AW103" s="60"/>
      <c r="AX103" s="60"/>
      <c r="AY103" s="60"/>
      <c r="AZ103" s="60"/>
      <c r="BA103" s="61"/>
      <c r="BB103" s="62"/>
      <c r="BC103" s="62"/>
      <c r="BD103" s="55"/>
      <c r="BE103" s="62"/>
      <c r="BF103" s="62"/>
      <c r="BG103" s="62"/>
      <c r="BH103" s="62"/>
      <c r="BI103" s="63"/>
      <c r="BJ103" s="62"/>
      <c r="BK103" s="62"/>
      <c r="BL103" s="64"/>
      <c r="BM103" s="62"/>
      <c r="BN103" s="62"/>
      <c r="BO103" s="64"/>
      <c r="BP103" s="62"/>
      <c r="BQ103" s="63"/>
      <c r="BR103" s="62"/>
      <c r="BS103" s="62"/>
      <c r="BT103" s="61"/>
      <c r="BU103" s="61"/>
    </row>
    <row r="104" spans="2:73" ht="0" customHeight="1" hidden="1" thickTop="1">
      <c r="B104" s="4"/>
      <c r="C104" s="83">
        <f t="shared" si="1"/>
        <v>38</v>
      </c>
      <c r="D104" s="49"/>
      <c r="E104" s="50"/>
      <c r="F104" s="49"/>
      <c r="G104" s="51"/>
      <c r="H104" s="51"/>
      <c r="I104" s="68"/>
      <c r="J104" s="52"/>
      <c r="K104" s="52"/>
      <c r="L104" s="53"/>
      <c r="M104" s="53"/>
      <c r="N104" s="53"/>
      <c r="O104" s="53"/>
      <c r="P104" s="53"/>
      <c r="Q104" s="52"/>
      <c r="R104" s="52"/>
      <c r="S104" s="53"/>
      <c r="T104" s="53"/>
      <c r="U104" s="53"/>
      <c r="V104" s="53"/>
      <c r="W104" s="53"/>
      <c r="X104" s="52"/>
      <c r="Y104" s="52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4"/>
      <c r="AO104" s="55"/>
      <c r="AP104" s="55"/>
      <c r="AQ104" s="57"/>
      <c r="AR104" s="58"/>
      <c r="AS104" s="59"/>
      <c r="AT104" s="60"/>
      <c r="AU104" s="60"/>
      <c r="AV104" s="60"/>
      <c r="AW104" s="60"/>
      <c r="AX104" s="60"/>
      <c r="AY104" s="60"/>
      <c r="AZ104" s="60"/>
      <c r="BA104" s="61"/>
      <c r="BB104" s="62"/>
      <c r="BC104" s="62"/>
      <c r="BD104" s="55"/>
      <c r="BE104" s="62"/>
      <c r="BF104" s="62"/>
      <c r="BG104" s="62"/>
      <c r="BH104" s="62"/>
      <c r="BI104" s="63"/>
      <c r="BJ104" s="62"/>
      <c r="BK104" s="62"/>
      <c r="BL104" s="64"/>
      <c r="BM104" s="62"/>
      <c r="BN104" s="62"/>
      <c r="BO104" s="64"/>
      <c r="BP104" s="62"/>
      <c r="BQ104" s="63"/>
      <c r="BR104" s="62"/>
      <c r="BS104" s="62"/>
      <c r="BT104" s="61"/>
      <c r="BU104" s="61"/>
    </row>
    <row r="105" spans="2:73" ht="0" customHeight="1" hidden="1" thickTop="1">
      <c r="B105" s="4"/>
      <c r="C105" s="83">
        <f t="shared" si="1"/>
        <v>39</v>
      </c>
      <c r="D105" s="69"/>
      <c r="E105" s="50"/>
      <c r="F105" s="49"/>
      <c r="G105" s="51"/>
      <c r="H105" s="51"/>
      <c r="I105" s="67"/>
      <c r="J105" s="52"/>
      <c r="K105" s="52"/>
      <c r="L105" s="53"/>
      <c r="M105" s="53"/>
      <c r="N105" s="53"/>
      <c r="O105" s="53"/>
      <c r="P105" s="53"/>
      <c r="Q105" s="52"/>
      <c r="R105" s="52"/>
      <c r="S105" s="53"/>
      <c r="T105" s="53"/>
      <c r="U105" s="53"/>
      <c r="V105" s="53"/>
      <c r="W105" s="53"/>
      <c r="X105" s="52"/>
      <c r="Y105" s="52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4"/>
      <c r="AO105" s="55"/>
      <c r="AP105" s="55"/>
      <c r="AQ105" s="57"/>
      <c r="AR105" s="58"/>
      <c r="AS105" s="59"/>
      <c r="AT105" s="60"/>
      <c r="AU105" s="60"/>
      <c r="AV105" s="60"/>
      <c r="AW105" s="60"/>
      <c r="AX105" s="60"/>
      <c r="AY105" s="60"/>
      <c r="AZ105" s="60"/>
      <c r="BA105" s="61"/>
      <c r="BB105" s="62"/>
      <c r="BC105" s="62"/>
      <c r="BD105" s="55"/>
      <c r="BE105" s="62"/>
      <c r="BF105" s="62"/>
      <c r="BG105" s="62"/>
      <c r="BH105" s="62"/>
      <c r="BI105" s="63"/>
      <c r="BJ105" s="62"/>
      <c r="BK105" s="62"/>
      <c r="BL105" s="64"/>
      <c r="BM105" s="62"/>
      <c r="BN105" s="62"/>
      <c r="BO105" s="64"/>
      <c r="BP105" s="62"/>
      <c r="BQ105" s="63"/>
      <c r="BR105" s="62"/>
      <c r="BS105" s="62"/>
      <c r="BT105" s="61"/>
      <c r="BU105" s="61"/>
    </row>
    <row r="106" spans="2:73" ht="0" customHeight="1" hidden="1" thickTop="1">
      <c r="B106" s="4"/>
      <c r="C106" s="83">
        <f t="shared" si="1"/>
        <v>40</v>
      </c>
      <c r="D106" s="49"/>
      <c r="E106" s="50"/>
      <c r="F106" s="49"/>
      <c r="G106" s="51"/>
      <c r="H106" s="51"/>
      <c r="I106" s="56"/>
      <c r="J106" s="52"/>
      <c r="K106" s="52"/>
      <c r="L106" s="53"/>
      <c r="M106" s="53"/>
      <c r="N106" s="53"/>
      <c r="O106" s="53"/>
      <c r="P106" s="53"/>
      <c r="Q106" s="52"/>
      <c r="R106" s="52"/>
      <c r="S106" s="53"/>
      <c r="T106" s="53"/>
      <c r="U106" s="53"/>
      <c r="V106" s="53"/>
      <c r="W106" s="53"/>
      <c r="X106" s="52"/>
      <c r="Y106" s="52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4"/>
      <c r="AO106" s="55"/>
      <c r="AP106" s="55"/>
      <c r="AQ106" s="57"/>
      <c r="AR106" s="58"/>
      <c r="AS106" s="59"/>
      <c r="AT106" s="60"/>
      <c r="AU106" s="60"/>
      <c r="AV106" s="60"/>
      <c r="AW106" s="60"/>
      <c r="AX106" s="60"/>
      <c r="AY106" s="60"/>
      <c r="AZ106" s="60"/>
      <c r="BA106" s="61"/>
      <c r="BB106" s="62"/>
      <c r="BC106" s="62"/>
      <c r="BD106" s="55"/>
      <c r="BE106" s="62"/>
      <c r="BF106" s="62"/>
      <c r="BG106" s="62"/>
      <c r="BH106" s="62"/>
      <c r="BI106" s="63"/>
      <c r="BJ106" s="62"/>
      <c r="BK106" s="62"/>
      <c r="BL106" s="64"/>
      <c r="BM106" s="62"/>
      <c r="BN106" s="62"/>
      <c r="BO106" s="64"/>
      <c r="BP106" s="62"/>
      <c r="BQ106" s="63"/>
      <c r="BR106" s="62"/>
      <c r="BS106" s="62"/>
      <c r="BT106" s="61"/>
      <c r="BU106" s="61"/>
    </row>
    <row r="107" spans="2:73" ht="0" customHeight="1" hidden="1" thickTop="1">
      <c r="B107" s="4"/>
      <c r="C107" s="83">
        <f t="shared" si="1"/>
        <v>41</v>
      </c>
      <c r="D107" s="49"/>
      <c r="E107" s="50"/>
      <c r="F107" s="49"/>
      <c r="G107" s="51"/>
      <c r="H107" s="51"/>
      <c r="I107" s="56"/>
      <c r="J107" s="52"/>
      <c r="K107" s="52"/>
      <c r="L107" s="53"/>
      <c r="M107" s="53"/>
      <c r="N107" s="53"/>
      <c r="O107" s="53"/>
      <c r="P107" s="53"/>
      <c r="Q107" s="52"/>
      <c r="R107" s="52"/>
      <c r="S107" s="53"/>
      <c r="T107" s="53"/>
      <c r="U107" s="53"/>
      <c r="V107" s="53"/>
      <c r="W107" s="53"/>
      <c r="X107" s="52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4"/>
      <c r="AO107" s="55"/>
      <c r="AP107" s="55"/>
      <c r="AQ107" s="57"/>
      <c r="AR107" s="58"/>
      <c r="AS107" s="59"/>
      <c r="AT107" s="60"/>
      <c r="AU107" s="60"/>
      <c r="AV107" s="60"/>
      <c r="AW107" s="60"/>
      <c r="AX107" s="60"/>
      <c r="AY107" s="60"/>
      <c r="AZ107" s="60"/>
      <c r="BA107" s="61"/>
      <c r="BB107" s="62"/>
      <c r="BC107" s="62"/>
      <c r="BD107" s="55"/>
      <c r="BE107" s="62"/>
      <c r="BF107" s="62"/>
      <c r="BG107" s="62"/>
      <c r="BH107" s="62"/>
      <c r="BI107" s="63"/>
      <c r="BJ107" s="62"/>
      <c r="BK107" s="62"/>
      <c r="BL107" s="64"/>
      <c r="BM107" s="62"/>
      <c r="BN107" s="62"/>
      <c r="BO107" s="64"/>
      <c r="BP107" s="62"/>
      <c r="BQ107" s="63"/>
      <c r="BR107" s="62"/>
      <c r="BS107" s="62"/>
      <c r="BT107" s="61"/>
      <c r="BU107" s="61"/>
    </row>
    <row r="108" spans="2:73" ht="0" customHeight="1" hidden="1" thickTop="1">
      <c r="B108" s="4"/>
      <c r="C108" s="83">
        <f t="shared" si="1"/>
        <v>42</v>
      </c>
      <c r="D108" s="49"/>
      <c r="E108" s="50"/>
      <c r="F108" s="49"/>
      <c r="G108" s="51"/>
      <c r="H108" s="51"/>
      <c r="I108" s="56"/>
      <c r="J108" s="52"/>
      <c r="K108" s="52"/>
      <c r="L108" s="53"/>
      <c r="M108" s="53"/>
      <c r="N108" s="53"/>
      <c r="O108" s="53"/>
      <c r="P108" s="53"/>
      <c r="Q108" s="52"/>
      <c r="R108" s="52"/>
      <c r="S108" s="53"/>
      <c r="T108" s="53"/>
      <c r="U108" s="53"/>
      <c r="V108" s="53"/>
      <c r="W108" s="53"/>
      <c r="X108" s="52"/>
      <c r="Y108" s="52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4"/>
      <c r="AO108" s="55"/>
      <c r="AP108" s="55"/>
      <c r="AQ108" s="57"/>
      <c r="AR108" s="58"/>
      <c r="AS108" s="59"/>
      <c r="AT108" s="60"/>
      <c r="AU108" s="60"/>
      <c r="AV108" s="60"/>
      <c r="AW108" s="60"/>
      <c r="AX108" s="60"/>
      <c r="AY108" s="60"/>
      <c r="AZ108" s="60"/>
      <c r="BA108" s="61"/>
      <c r="BB108" s="62"/>
      <c r="BC108" s="62"/>
      <c r="BD108" s="55"/>
      <c r="BE108" s="62"/>
      <c r="BF108" s="62"/>
      <c r="BG108" s="62"/>
      <c r="BH108" s="62"/>
      <c r="BI108" s="63"/>
      <c r="BJ108" s="62"/>
      <c r="BK108" s="62"/>
      <c r="BL108" s="64"/>
      <c r="BM108" s="62"/>
      <c r="BN108" s="62"/>
      <c r="BO108" s="64"/>
      <c r="BP108" s="62"/>
      <c r="BQ108" s="63"/>
      <c r="BR108" s="62"/>
      <c r="BS108" s="62"/>
      <c r="BT108" s="61"/>
      <c r="BU108" s="61"/>
    </row>
    <row r="109" spans="2:73" ht="0" customHeight="1" hidden="1" thickTop="1">
      <c r="B109" s="4"/>
      <c r="C109" s="83">
        <f t="shared" si="1"/>
        <v>43</v>
      </c>
      <c r="D109" s="49"/>
      <c r="E109" s="50"/>
      <c r="F109" s="49"/>
      <c r="G109" s="51"/>
      <c r="H109" s="51"/>
      <c r="I109" s="56"/>
      <c r="J109" s="52"/>
      <c r="K109" s="52"/>
      <c r="L109" s="53"/>
      <c r="M109" s="53"/>
      <c r="N109" s="53"/>
      <c r="O109" s="53"/>
      <c r="P109" s="53"/>
      <c r="Q109" s="52"/>
      <c r="R109" s="52"/>
      <c r="S109" s="53"/>
      <c r="T109" s="53"/>
      <c r="U109" s="53"/>
      <c r="V109" s="53"/>
      <c r="W109" s="53"/>
      <c r="X109" s="52"/>
      <c r="Y109" s="52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4"/>
      <c r="AO109" s="55"/>
      <c r="AP109" s="55"/>
      <c r="AQ109" s="57"/>
      <c r="AR109" s="58"/>
      <c r="AS109" s="59"/>
      <c r="AT109" s="60"/>
      <c r="AU109" s="60"/>
      <c r="AV109" s="60"/>
      <c r="AW109" s="60"/>
      <c r="AX109" s="60"/>
      <c r="AY109" s="60"/>
      <c r="AZ109" s="60"/>
      <c r="BA109" s="61"/>
      <c r="BB109" s="62"/>
      <c r="BC109" s="62"/>
      <c r="BD109" s="55"/>
      <c r="BE109" s="62"/>
      <c r="BF109" s="62"/>
      <c r="BG109" s="62"/>
      <c r="BH109" s="62"/>
      <c r="BI109" s="63"/>
      <c r="BJ109" s="62"/>
      <c r="BK109" s="62"/>
      <c r="BL109" s="64"/>
      <c r="BM109" s="62"/>
      <c r="BN109" s="62"/>
      <c r="BO109" s="64"/>
      <c r="BP109" s="62"/>
      <c r="BQ109" s="63"/>
      <c r="BR109" s="62"/>
      <c r="BS109" s="62"/>
      <c r="BT109" s="61"/>
      <c r="BU109" s="61"/>
    </row>
    <row r="110" spans="2:73" ht="0" customHeight="1" hidden="1" thickTop="1">
      <c r="B110" s="4"/>
      <c r="C110" s="83">
        <f t="shared" si="1"/>
        <v>44</v>
      </c>
      <c r="D110" s="49"/>
      <c r="E110" s="50"/>
      <c r="F110" s="49"/>
      <c r="G110" s="51"/>
      <c r="H110" s="51"/>
      <c r="I110" s="56"/>
      <c r="J110" s="52"/>
      <c r="K110" s="52"/>
      <c r="L110" s="53"/>
      <c r="M110" s="53"/>
      <c r="N110" s="53"/>
      <c r="O110" s="53"/>
      <c r="P110" s="53"/>
      <c r="Q110" s="52"/>
      <c r="R110" s="52"/>
      <c r="S110" s="53"/>
      <c r="T110" s="53"/>
      <c r="U110" s="53"/>
      <c r="V110" s="53"/>
      <c r="W110" s="53"/>
      <c r="X110" s="52"/>
      <c r="Y110" s="5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4"/>
      <c r="AO110" s="55"/>
      <c r="AP110" s="55"/>
      <c r="AQ110" s="57"/>
      <c r="AR110" s="58"/>
      <c r="AS110" s="59"/>
      <c r="AT110" s="60"/>
      <c r="AU110" s="60"/>
      <c r="AV110" s="60"/>
      <c r="AW110" s="60"/>
      <c r="AX110" s="60"/>
      <c r="AY110" s="60"/>
      <c r="AZ110" s="60"/>
      <c r="BA110" s="61"/>
      <c r="BB110" s="62"/>
      <c r="BC110" s="62"/>
      <c r="BD110" s="55"/>
      <c r="BE110" s="62"/>
      <c r="BF110" s="62"/>
      <c r="BG110" s="62"/>
      <c r="BH110" s="62"/>
      <c r="BI110" s="63"/>
      <c r="BJ110" s="62"/>
      <c r="BK110" s="62"/>
      <c r="BL110" s="64"/>
      <c r="BM110" s="62"/>
      <c r="BN110" s="62"/>
      <c r="BO110" s="64"/>
      <c r="BP110" s="62"/>
      <c r="BQ110" s="63"/>
      <c r="BR110" s="62"/>
      <c r="BS110" s="62"/>
      <c r="BT110" s="61"/>
      <c r="BU110" s="61"/>
    </row>
    <row r="111" spans="2:73" ht="0" customHeight="1" hidden="1" thickTop="1">
      <c r="B111" s="4"/>
      <c r="C111" s="83">
        <f t="shared" si="1"/>
        <v>45</v>
      </c>
      <c r="D111" s="49"/>
      <c r="E111" s="50"/>
      <c r="F111" s="49"/>
      <c r="G111" s="51"/>
      <c r="H111" s="51"/>
      <c r="I111" s="56"/>
      <c r="J111" s="52"/>
      <c r="K111" s="52"/>
      <c r="L111" s="53"/>
      <c r="M111" s="53"/>
      <c r="N111" s="53"/>
      <c r="O111" s="53"/>
      <c r="P111" s="53"/>
      <c r="Q111" s="52"/>
      <c r="R111" s="52"/>
      <c r="S111" s="53"/>
      <c r="T111" s="53"/>
      <c r="U111" s="53"/>
      <c r="V111" s="53"/>
      <c r="W111" s="53"/>
      <c r="X111" s="52"/>
      <c r="Y111" s="52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4"/>
      <c r="AO111" s="55"/>
      <c r="AP111" s="55"/>
      <c r="AQ111" s="57"/>
      <c r="AR111" s="58"/>
      <c r="AS111" s="59"/>
      <c r="AT111" s="60"/>
      <c r="AU111" s="60"/>
      <c r="AV111" s="60"/>
      <c r="AW111" s="60"/>
      <c r="AX111" s="60"/>
      <c r="AY111" s="60"/>
      <c r="AZ111" s="60"/>
      <c r="BA111" s="61"/>
      <c r="BB111" s="62"/>
      <c r="BC111" s="62"/>
      <c r="BD111" s="55"/>
      <c r="BE111" s="62"/>
      <c r="BF111" s="62"/>
      <c r="BG111" s="62"/>
      <c r="BH111" s="62"/>
      <c r="BI111" s="63"/>
      <c r="BJ111" s="62"/>
      <c r="BK111" s="62"/>
      <c r="BL111" s="64"/>
      <c r="BM111" s="62"/>
      <c r="BN111" s="62"/>
      <c r="BO111" s="64"/>
      <c r="BP111" s="62"/>
      <c r="BQ111" s="63"/>
      <c r="BR111" s="62"/>
      <c r="BS111" s="62"/>
      <c r="BT111" s="61"/>
      <c r="BU111" s="61"/>
    </row>
    <row r="112" spans="2:73" ht="0" customHeight="1" hidden="1" thickTop="1">
      <c r="B112" s="4"/>
      <c r="C112" s="83">
        <f t="shared" si="1"/>
        <v>46</v>
      </c>
      <c r="D112" s="49"/>
      <c r="E112" s="50"/>
      <c r="F112" s="49"/>
      <c r="G112" s="51"/>
      <c r="H112" s="51"/>
      <c r="I112" s="56"/>
      <c r="J112" s="52"/>
      <c r="K112" s="52"/>
      <c r="L112" s="53"/>
      <c r="M112" s="53"/>
      <c r="N112" s="53"/>
      <c r="O112" s="53"/>
      <c r="P112" s="53"/>
      <c r="Q112" s="52"/>
      <c r="R112" s="52"/>
      <c r="S112" s="53"/>
      <c r="T112" s="53"/>
      <c r="U112" s="53"/>
      <c r="V112" s="53"/>
      <c r="W112" s="53"/>
      <c r="X112" s="52"/>
      <c r="Y112" s="52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4"/>
      <c r="AO112" s="55"/>
      <c r="AP112" s="55"/>
      <c r="AQ112" s="57"/>
      <c r="AR112" s="58"/>
      <c r="AS112" s="59"/>
      <c r="AT112" s="60"/>
      <c r="AU112" s="60"/>
      <c r="AV112" s="60"/>
      <c r="AW112" s="60"/>
      <c r="AX112" s="60"/>
      <c r="AY112" s="60"/>
      <c r="AZ112" s="60"/>
      <c r="BA112" s="61"/>
      <c r="BB112" s="62"/>
      <c r="BC112" s="62"/>
      <c r="BD112" s="55"/>
      <c r="BE112" s="62"/>
      <c r="BF112" s="62"/>
      <c r="BG112" s="62"/>
      <c r="BH112" s="62"/>
      <c r="BI112" s="63"/>
      <c r="BJ112" s="62"/>
      <c r="BK112" s="62"/>
      <c r="BL112" s="64"/>
      <c r="BM112" s="62"/>
      <c r="BN112" s="62"/>
      <c r="BO112" s="64"/>
      <c r="BP112" s="62"/>
      <c r="BQ112" s="63"/>
      <c r="BR112" s="62"/>
      <c r="BS112" s="62"/>
      <c r="BT112" s="61"/>
      <c r="BU112" s="61"/>
    </row>
    <row r="113" spans="2:73" ht="0" customHeight="1" hidden="1" thickTop="1">
      <c r="B113" s="4"/>
      <c r="C113" s="83">
        <f t="shared" si="1"/>
        <v>47</v>
      </c>
      <c r="D113" s="49"/>
      <c r="E113" s="50"/>
      <c r="F113" s="49"/>
      <c r="G113" s="51"/>
      <c r="H113" s="51"/>
      <c r="I113" s="56"/>
      <c r="J113" s="52"/>
      <c r="K113" s="52"/>
      <c r="L113" s="53"/>
      <c r="M113" s="53"/>
      <c r="N113" s="53"/>
      <c r="O113" s="53"/>
      <c r="P113" s="53"/>
      <c r="Q113" s="52"/>
      <c r="R113" s="52"/>
      <c r="S113" s="53"/>
      <c r="T113" s="53"/>
      <c r="U113" s="53"/>
      <c r="V113" s="53"/>
      <c r="W113" s="53"/>
      <c r="X113" s="52"/>
      <c r="Y113" s="52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4"/>
      <c r="AO113" s="55"/>
      <c r="AP113" s="55"/>
      <c r="AQ113" s="57"/>
      <c r="AR113" s="58"/>
      <c r="AS113" s="59"/>
      <c r="AT113" s="60"/>
      <c r="AU113" s="60"/>
      <c r="AV113" s="60"/>
      <c r="AW113" s="60"/>
      <c r="AX113" s="60"/>
      <c r="AY113" s="60"/>
      <c r="AZ113" s="60"/>
      <c r="BA113" s="61"/>
      <c r="BB113" s="62"/>
      <c r="BC113" s="62"/>
      <c r="BD113" s="55"/>
      <c r="BE113" s="62"/>
      <c r="BF113" s="62"/>
      <c r="BG113" s="62"/>
      <c r="BH113" s="62"/>
      <c r="BI113" s="63"/>
      <c r="BJ113" s="62"/>
      <c r="BK113" s="62"/>
      <c r="BL113" s="64"/>
      <c r="BM113" s="62"/>
      <c r="BN113" s="62"/>
      <c r="BO113" s="64"/>
      <c r="BP113" s="62"/>
      <c r="BQ113" s="63"/>
      <c r="BR113" s="62"/>
      <c r="BS113" s="62"/>
      <c r="BT113" s="61"/>
      <c r="BU113" s="61"/>
    </row>
    <row r="114" spans="2:73" ht="0" customHeight="1" hidden="1" thickTop="1">
      <c r="B114" s="4"/>
      <c r="C114" s="83">
        <f t="shared" si="1"/>
        <v>48</v>
      </c>
      <c r="D114" s="49"/>
      <c r="E114" s="50"/>
      <c r="F114" s="49"/>
      <c r="G114" s="51"/>
      <c r="H114" s="51"/>
      <c r="I114" s="56"/>
      <c r="J114" s="52"/>
      <c r="K114" s="52"/>
      <c r="L114" s="53"/>
      <c r="M114" s="53"/>
      <c r="N114" s="53"/>
      <c r="O114" s="53"/>
      <c r="P114" s="53"/>
      <c r="Q114" s="52"/>
      <c r="R114" s="52"/>
      <c r="S114" s="53"/>
      <c r="T114" s="53"/>
      <c r="U114" s="53"/>
      <c r="V114" s="53"/>
      <c r="W114" s="53"/>
      <c r="X114" s="52"/>
      <c r="Y114" s="52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4"/>
      <c r="AO114" s="55"/>
      <c r="AP114" s="55"/>
      <c r="AQ114" s="57"/>
      <c r="AR114" s="58"/>
      <c r="AS114" s="59"/>
      <c r="AT114" s="60"/>
      <c r="AU114" s="60"/>
      <c r="AV114" s="60"/>
      <c r="AW114" s="60"/>
      <c r="AX114" s="60"/>
      <c r="AY114" s="60"/>
      <c r="AZ114" s="60"/>
      <c r="BA114" s="61"/>
      <c r="BB114" s="62"/>
      <c r="BC114" s="62"/>
      <c r="BD114" s="55"/>
      <c r="BE114" s="62"/>
      <c r="BF114" s="62"/>
      <c r="BG114" s="62"/>
      <c r="BH114" s="62"/>
      <c r="BI114" s="63"/>
      <c r="BJ114" s="62"/>
      <c r="BK114" s="62"/>
      <c r="BL114" s="64"/>
      <c r="BM114" s="62"/>
      <c r="BN114" s="62"/>
      <c r="BO114" s="64"/>
      <c r="BP114" s="62"/>
      <c r="BQ114" s="63"/>
      <c r="BR114" s="62"/>
      <c r="BS114" s="62"/>
      <c r="BT114" s="61"/>
      <c r="BU114" s="61"/>
    </row>
    <row r="115" spans="2:73" ht="0" customHeight="1" hidden="1" thickTop="1">
      <c r="B115" s="4"/>
      <c r="C115" s="83">
        <f t="shared" si="1"/>
        <v>49</v>
      </c>
      <c r="D115" s="49"/>
      <c r="E115" s="50"/>
      <c r="F115" s="49"/>
      <c r="G115" s="51"/>
      <c r="H115" s="51"/>
      <c r="I115" s="56"/>
      <c r="J115" s="52"/>
      <c r="K115" s="52"/>
      <c r="L115" s="53"/>
      <c r="M115" s="53"/>
      <c r="N115" s="53"/>
      <c r="O115" s="53"/>
      <c r="P115" s="53"/>
      <c r="Q115" s="52"/>
      <c r="R115" s="52"/>
      <c r="S115" s="53"/>
      <c r="T115" s="53"/>
      <c r="U115" s="53"/>
      <c r="V115" s="53"/>
      <c r="W115" s="53"/>
      <c r="X115" s="52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4"/>
      <c r="AO115" s="55"/>
      <c r="AP115" s="55"/>
      <c r="AQ115" s="57"/>
      <c r="AR115" s="58"/>
      <c r="AS115" s="59"/>
      <c r="AT115" s="60"/>
      <c r="AU115" s="60"/>
      <c r="AV115" s="60"/>
      <c r="AW115" s="60"/>
      <c r="AX115" s="60"/>
      <c r="AY115" s="60"/>
      <c r="AZ115" s="60"/>
      <c r="BA115" s="61"/>
      <c r="BB115" s="62"/>
      <c r="BC115" s="62"/>
      <c r="BD115" s="55"/>
      <c r="BE115" s="62"/>
      <c r="BF115" s="62"/>
      <c r="BG115" s="62"/>
      <c r="BH115" s="62"/>
      <c r="BI115" s="63"/>
      <c r="BJ115" s="62"/>
      <c r="BK115" s="62"/>
      <c r="BL115" s="64"/>
      <c r="BM115" s="62"/>
      <c r="BN115" s="62"/>
      <c r="BO115" s="64"/>
      <c r="BP115" s="62"/>
      <c r="BQ115" s="63"/>
      <c r="BR115" s="62"/>
      <c r="BS115" s="62"/>
      <c r="BT115" s="61"/>
      <c r="BU115" s="61"/>
    </row>
    <row r="116" spans="2:73" ht="0" customHeight="1" hidden="1" thickTop="1">
      <c r="B116" s="4"/>
      <c r="C116" s="83">
        <f t="shared" si="1"/>
        <v>50</v>
      </c>
      <c r="D116" s="49"/>
      <c r="E116" s="50"/>
      <c r="F116" s="49"/>
      <c r="G116" s="51"/>
      <c r="H116" s="51"/>
      <c r="I116" s="56"/>
      <c r="J116" s="52"/>
      <c r="K116" s="52"/>
      <c r="L116" s="53"/>
      <c r="M116" s="53"/>
      <c r="N116" s="53"/>
      <c r="O116" s="53"/>
      <c r="P116" s="53"/>
      <c r="Q116" s="52"/>
      <c r="R116" s="52"/>
      <c r="S116" s="53"/>
      <c r="T116" s="53"/>
      <c r="U116" s="53"/>
      <c r="V116" s="53"/>
      <c r="W116" s="53"/>
      <c r="X116" s="52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4"/>
      <c r="AO116" s="55"/>
      <c r="AP116" s="55"/>
      <c r="AQ116" s="57"/>
      <c r="AR116" s="58"/>
      <c r="AS116" s="59"/>
      <c r="AT116" s="60"/>
      <c r="AU116" s="60"/>
      <c r="AV116" s="60"/>
      <c r="AW116" s="60"/>
      <c r="AX116" s="60"/>
      <c r="AY116" s="60"/>
      <c r="AZ116" s="60"/>
      <c r="BA116" s="61"/>
      <c r="BB116" s="62"/>
      <c r="BC116" s="62"/>
      <c r="BD116" s="55"/>
      <c r="BE116" s="62"/>
      <c r="BF116" s="62"/>
      <c r="BG116" s="62"/>
      <c r="BH116" s="62"/>
      <c r="BI116" s="63"/>
      <c r="BJ116" s="62"/>
      <c r="BK116" s="62"/>
      <c r="BL116" s="64"/>
      <c r="BM116" s="62"/>
      <c r="BN116" s="62"/>
      <c r="BO116" s="64"/>
      <c r="BP116" s="62"/>
      <c r="BQ116" s="63"/>
      <c r="BR116" s="62"/>
      <c r="BS116" s="62"/>
      <c r="BT116" s="61"/>
      <c r="BU116" s="61"/>
    </row>
    <row r="117" spans="2:73" ht="0" customHeight="1" hidden="1" thickTop="1">
      <c r="B117" s="4"/>
      <c r="C117" s="83">
        <f t="shared" si="1"/>
        <v>51</v>
      </c>
      <c r="D117" s="49"/>
      <c r="E117" s="50"/>
      <c r="F117" s="49"/>
      <c r="G117" s="51"/>
      <c r="H117" s="51"/>
      <c r="I117" s="56"/>
      <c r="J117" s="52"/>
      <c r="K117" s="52"/>
      <c r="L117" s="53"/>
      <c r="M117" s="53"/>
      <c r="N117" s="53"/>
      <c r="O117" s="53"/>
      <c r="P117" s="53"/>
      <c r="Q117" s="52"/>
      <c r="R117" s="52"/>
      <c r="S117" s="53"/>
      <c r="T117" s="53"/>
      <c r="U117" s="53"/>
      <c r="V117" s="53"/>
      <c r="W117" s="53"/>
      <c r="X117" s="52"/>
      <c r="Y117" s="5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4"/>
      <c r="AO117" s="55"/>
      <c r="AP117" s="55"/>
      <c r="AQ117" s="57"/>
      <c r="AR117" s="58"/>
      <c r="AS117" s="59"/>
      <c r="AT117" s="60"/>
      <c r="AU117" s="60"/>
      <c r="AV117" s="60"/>
      <c r="AW117" s="60"/>
      <c r="AX117" s="60"/>
      <c r="AY117" s="60"/>
      <c r="AZ117" s="60"/>
      <c r="BA117" s="61"/>
      <c r="BB117" s="62"/>
      <c r="BC117" s="62"/>
      <c r="BD117" s="55"/>
      <c r="BE117" s="62"/>
      <c r="BF117" s="62"/>
      <c r="BG117" s="62"/>
      <c r="BH117" s="62"/>
      <c r="BI117" s="63"/>
      <c r="BJ117" s="62"/>
      <c r="BK117" s="62"/>
      <c r="BL117" s="64"/>
      <c r="BM117" s="62"/>
      <c r="BN117" s="62"/>
      <c r="BO117" s="64"/>
      <c r="BP117" s="62"/>
      <c r="BQ117" s="63"/>
      <c r="BR117" s="62"/>
      <c r="BS117" s="62"/>
      <c r="BT117" s="61"/>
      <c r="BU117" s="61"/>
    </row>
    <row r="118" spans="2:73" ht="0" customHeight="1" hidden="1" thickTop="1">
      <c r="B118" s="4"/>
      <c r="C118" s="83">
        <f t="shared" si="1"/>
        <v>52</v>
      </c>
      <c r="D118" s="49"/>
      <c r="E118" s="50"/>
      <c r="F118" s="49"/>
      <c r="G118" s="51"/>
      <c r="H118" s="51"/>
      <c r="I118" s="56"/>
      <c r="J118" s="52"/>
      <c r="K118" s="52"/>
      <c r="L118" s="53"/>
      <c r="M118" s="53"/>
      <c r="N118" s="53"/>
      <c r="O118" s="53"/>
      <c r="P118" s="53"/>
      <c r="Q118" s="52"/>
      <c r="R118" s="52"/>
      <c r="S118" s="53"/>
      <c r="T118" s="53"/>
      <c r="U118" s="53"/>
      <c r="V118" s="53"/>
      <c r="W118" s="53"/>
      <c r="X118" s="52"/>
      <c r="Y118" s="52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4"/>
      <c r="AO118" s="55"/>
      <c r="AP118" s="55"/>
      <c r="AQ118" s="57"/>
      <c r="AR118" s="58"/>
      <c r="AS118" s="59"/>
      <c r="AT118" s="60"/>
      <c r="AU118" s="60"/>
      <c r="AV118" s="60"/>
      <c r="AW118" s="60"/>
      <c r="AX118" s="60"/>
      <c r="AY118" s="60"/>
      <c r="AZ118" s="60"/>
      <c r="BA118" s="61"/>
      <c r="BB118" s="62"/>
      <c r="BC118" s="62"/>
      <c r="BD118" s="55"/>
      <c r="BE118" s="62"/>
      <c r="BF118" s="62"/>
      <c r="BG118" s="62"/>
      <c r="BH118" s="62"/>
      <c r="BI118" s="63"/>
      <c r="BJ118" s="62"/>
      <c r="BK118" s="62"/>
      <c r="BL118" s="64"/>
      <c r="BM118" s="62"/>
      <c r="BN118" s="62"/>
      <c r="BO118" s="64"/>
      <c r="BP118" s="62"/>
      <c r="BQ118" s="63"/>
      <c r="BR118" s="62"/>
      <c r="BS118" s="62"/>
      <c r="BT118" s="61"/>
      <c r="BU118" s="61"/>
    </row>
    <row r="119" spans="2:73" ht="0" customHeight="1" hidden="1" thickTop="1">
      <c r="B119" s="4"/>
      <c r="C119" s="83">
        <f t="shared" si="1"/>
        <v>53</v>
      </c>
      <c r="D119" s="49"/>
      <c r="E119" s="50"/>
      <c r="F119" s="49"/>
      <c r="G119" s="51"/>
      <c r="H119" s="51"/>
      <c r="I119" s="56"/>
      <c r="J119" s="52"/>
      <c r="K119" s="52"/>
      <c r="L119" s="53"/>
      <c r="M119" s="53"/>
      <c r="N119" s="53"/>
      <c r="O119" s="53"/>
      <c r="P119" s="53"/>
      <c r="Q119" s="52"/>
      <c r="R119" s="52"/>
      <c r="S119" s="53"/>
      <c r="T119" s="53"/>
      <c r="U119" s="53"/>
      <c r="V119" s="53"/>
      <c r="W119" s="53"/>
      <c r="X119" s="52"/>
      <c r="Y119" s="52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4"/>
      <c r="AO119" s="55"/>
      <c r="AP119" s="55"/>
      <c r="AQ119" s="57"/>
      <c r="AR119" s="58"/>
      <c r="AS119" s="59"/>
      <c r="AT119" s="60"/>
      <c r="AU119" s="60"/>
      <c r="AV119" s="60"/>
      <c r="AW119" s="60"/>
      <c r="AX119" s="60"/>
      <c r="AY119" s="60"/>
      <c r="AZ119" s="60"/>
      <c r="BA119" s="61"/>
      <c r="BB119" s="62"/>
      <c r="BC119" s="62"/>
      <c r="BD119" s="55"/>
      <c r="BE119" s="62"/>
      <c r="BF119" s="62"/>
      <c r="BG119" s="62"/>
      <c r="BH119" s="62"/>
      <c r="BI119" s="63"/>
      <c r="BJ119" s="62"/>
      <c r="BK119" s="62"/>
      <c r="BL119" s="64"/>
      <c r="BM119" s="62"/>
      <c r="BN119" s="62"/>
      <c r="BO119" s="64"/>
      <c r="BP119" s="62"/>
      <c r="BQ119" s="63"/>
      <c r="BR119" s="62"/>
      <c r="BS119" s="62"/>
      <c r="BT119" s="61"/>
      <c r="BU119" s="61"/>
    </row>
    <row r="120" spans="2:73" ht="0" customHeight="1" hidden="1" thickTop="1">
      <c r="B120" s="4"/>
      <c r="C120" s="83">
        <f t="shared" si="1"/>
        <v>54</v>
      </c>
      <c r="D120" s="49"/>
      <c r="E120" s="50"/>
      <c r="F120" s="49"/>
      <c r="G120" s="51"/>
      <c r="H120" s="51"/>
      <c r="I120" s="67"/>
      <c r="J120" s="52"/>
      <c r="K120" s="52"/>
      <c r="L120" s="53"/>
      <c r="M120" s="53"/>
      <c r="N120" s="53"/>
      <c r="O120" s="53"/>
      <c r="P120" s="53"/>
      <c r="Q120" s="52"/>
      <c r="R120" s="52"/>
      <c r="S120" s="53"/>
      <c r="T120" s="53"/>
      <c r="U120" s="53"/>
      <c r="V120" s="53"/>
      <c r="W120" s="53"/>
      <c r="X120" s="52"/>
      <c r="Y120" s="52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4"/>
      <c r="AO120" s="55"/>
      <c r="AP120" s="55"/>
      <c r="AQ120" s="57"/>
      <c r="AR120" s="58"/>
      <c r="AS120" s="59"/>
      <c r="AT120" s="60"/>
      <c r="AU120" s="60"/>
      <c r="AV120" s="60"/>
      <c r="AW120" s="60"/>
      <c r="AX120" s="60"/>
      <c r="AY120" s="60"/>
      <c r="AZ120" s="60"/>
      <c r="BA120" s="61"/>
      <c r="BB120" s="62"/>
      <c r="BC120" s="62"/>
      <c r="BD120" s="55"/>
      <c r="BE120" s="62"/>
      <c r="BF120" s="62"/>
      <c r="BG120" s="62"/>
      <c r="BH120" s="62"/>
      <c r="BI120" s="63"/>
      <c r="BJ120" s="62"/>
      <c r="BK120" s="62"/>
      <c r="BL120" s="64"/>
      <c r="BM120" s="62"/>
      <c r="BN120" s="62"/>
      <c r="BO120" s="64"/>
      <c r="BP120" s="62"/>
      <c r="BQ120" s="63"/>
      <c r="BR120" s="62"/>
      <c r="BS120" s="62"/>
      <c r="BT120" s="61"/>
      <c r="BU120" s="61"/>
    </row>
    <row r="121" spans="2:73" ht="0" customHeight="1" hidden="1" thickTop="1">
      <c r="B121" s="4"/>
      <c r="C121" s="83">
        <f t="shared" si="1"/>
        <v>55</v>
      </c>
      <c r="D121" s="49"/>
      <c r="E121" s="50"/>
      <c r="F121" s="49"/>
      <c r="G121" s="51"/>
      <c r="H121" s="51"/>
      <c r="I121" s="67"/>
      <c r="J121" s="52"/>
      <c r="K121" s="52"/>
      <c r="L121" s="53"/>
      <c r="M121" s="53"/>
      <c r="N121" s="53"/>
      <c r="O121" s="53"/>
      <c r="P121" s="53"/>
      <c r="Q121" s="52"/>
      <c r="R121" s="52"/>
      <c r="S121" s="53"/>
      <c r="T121" s="53"/>
      <c r="U121" s="53"/>
      <c r="V121" s="53"/>
      <c r="W121" s="53"/>
      <c r="X121" s="52"/>
      <c r="Y121" s="52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4"/>
      <c r="AO121" s="55"/>
      <c r="AP121" s="55"/>
      <c r="AQ121" s="57"/>
      <c r="AR121" s="58"/>
      <c r="AS121" s="59"/>
      <c r="AT121" s="60"/>
      <c r="AU121" s="60"/>
      <c r="AV121" s="60"/>
      <c r="AW121" s="60"/>
      <c r="AX121" s="60"/>
      <c r="AY121" s="60"/>
      <c r="AZ121" s="60"/>
      <c r="BA121" s="61"/>
      <c r="BB121" s="62"/>
      <c r="BC121" s="62"/>
      <c r="BD121" s="55"/>
      <c r="BE121" s="62"/>
      <c r="BF121" s="62"/>
      <c r="BG121" s="62"/>
      <c r="BH121" s="62"/>
      <c r="BI121" s="63"/>
      <c r="BJ121" s="62"/>
      <c r="BK121" s="62"/>
      <c r="BL121" s="64"/>
      <c r="BM121" s="62"/>
      <c r="BN121" s="62"/>
      <c r="BO121" s="64"/>
      <c r="BP121" s="62"/>
      <c r="BQ121" s="63"/>
      <c r="BR121" s="62"/>
      <c r="BS121" s="62"/>
      <c r="BT121" s="61"/>
      <c r="BU121" s="61"/>
    </row>
    <row r="122" spans="2:73" ht="0" customHeight="1" hidden="1" thickTop="1">
      <c r="B122" s="4"/>
      <c r="C122" s="83">
        <f t="shared" si="1"/>
        <v>56</v>
      </c>
      <c r="D122" s="49"/>
      <c r="E122" s="50"/>
      <c r="F122" s="49"/>
      <c r="G122" s="51"/>
      <c r="H122" s="51"/>
      <c r="I122" s="67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4"/>
      <c r="AO122" s="55"/>
      <c r="AP122" s="55"/>
      <c r="AQ122" s="57"/>
      <c r="AR122" s="58"/>
      <c r="AS122" s="59"/>
      <c r="AT122" s="60"/>
      <c r="AU122" s="60"/>
      <c r="AV122" s="60"/>
      <c r="AW122" s="60"/>
      <c r="AX122" s="60"/>
      <c r="AY122" s="60"/>
      <c r="AZ122" s="60"/>
      <c r="BA122" s="61"/>
      <c r="BB122" s="62"/>
      <c r="BC122" s="62"/>
      <c r="BD122" s="55"/>
      <c r="BE122" s="62"/>
      <c r="BF122" s="62"/>
      <c r="BG122" s="62"/>
      <c r="BH122" s="62"/>
      <c r="BI122" s="63"/>
      <c r="BJ122" s="62"/>
      <c r="BK122" s="62"/>
      <c r="BL122" s="64"/>
      <c r="BM122" s="62"/>
      <c r="BN122" s="62"/>
      <c r="BO122" s="64"/>
      <c r="BP122" s="62"/>
      <c r="BQ122" s="63"/>
      <c r="BR122" s="62"/>
      <c r="BS122" s="62"/>
      <c r="BT122" s="61"/>
      <c r="BU122" s="61"/>
    </row>
    <row r="123" spans="2:73" ht="0" customHeight="1" hidden="1" thickTop="1">
      <c r="B123" s="4"/>
      <c r="C123" s="83">
        <f t="shared" si="1"/>
        <v>57</v>
      </c>
      <c r="D123" s="49"/>
      <c r="E123" s="50"/>
      <c r="F123" s="49"/>
      <c r="G123" s="51"/>
      <c r="H123" s="51"/>
      <c r="I123" s="67"/>
      <c r="J123" s="52"/>
      <c r="K123" s="52"/>
      <c r="L123" s="53"/>
      <c r="M123" s="53"/>
      <c r="N123" s="53"/>
      <c r="O123" s="53"/>
      <c r="P123" s="53"/>
      <c r="Q123" s="52"/>
      <c r="R123" s="52"/>
      <c r="S123" s="53"/>
      <c r="T123" s="53"/>
      <c r="U123" s="53"/>
      <c r="V123" s="53"/>
      <c r="W123" s="53"/>
      <c r="X123" s="52"/>
      <c r="Y123" s="52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4"/>
      <c r="AO123" s="55"/>
      <c r="AP123" s="55"/>
      <c r="AQ123" s="57"/>
      <c r="AR123" s="58"/>
      <c r="AS123" s="59"/>
      <c r="AT123" s="60"/>
      <c r="AU123" s="60"/>
      <c r="AV123" s="60"/>
      <c r="AW123" s="60"/>
      <c r="AX123" s="60"/>
      <c r="AY123" s="60"/>
      <c r="AZ123" s="60"/>
      <c r="BA123" s="61"/>
      <c r="BB123" s="62"/>
      <c r="BC123" s="62"/>
      <c r="BD123" s="55"/>
      <c r="BE123" s="62"/>
      <c r="BF123" s="62"/>
      <c r="BG123" s="62"/>
      <c r="BH123" s="62"/>
      <c r="BI123" s="63"/>
      <c r="BJ123" s="62"/>
      <c r="BK123" s="62"/>
      <c r="BL123" s="64"/>
      <c r="BM123" s="62"/>
      <c r="BN123" s="62"/>
      <c r="BO123" s="64"/>
      <c r="BP123" s="62"/>
      <c r="BQ123" s="63"/>
      <c r="BR123" s="62"/>
      <c r="BS123" s="62"/>
      <c r="BT123" s="61"/>
      <c r="BU123" s="61"/>
    </row>
    <row r="124" spans="2:73" ht="0" customHeight="1" hidden="1" thickTop="1">
      <c r="B124" s="4"/>
      <c r="C124" s="83">
        <f t="shared" si="1"/>
        <v>58</v>
      </c>
      <c r="D124" s="49"/>
      <c r="E124" s="50"/>
      <c r="F124" s="49"/>
      <c r="G124" s="51"/>
      <c r="H124" s="51"/>
      <c r="I124" s="67"/>
      <c r="J124" s="52"/>
      <c r="K124" s="52"/>
      <c r="L124" s="53"/>
      <c r="M124" s="53"/>
      <c r="N124" s="53"/>
      <c r="O124" s="53"/>
      <c r="P124" s="53"/>
      <c r="Q124" s="52"/>
      <c r="R124" s="52"/>
      <c r="S124" s="53"/>
      <c r="T124" s="53"/>
      <c r="U124" s="53"/>
      <c r="V124" s="53"/>
      <c r="W124" s="53"/>
      <c r="X124" s="52"/>
      <c r="Y124" s="52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4"/>
      <c r="AO124" s="55"/>
      <c r="AP124" s="55"/>
      <c r="AQ124" s="57"/>
      <c r="AR124" s="58"/>
      <c r="AS124" s="59"/>
      <c r="AT124" s="60"/>
      <c r="AU124" s="60"/>
      <c r="AV124" s="60"/>
      <c r="AW124" s="60"/>
      <c r="AX124" s="60"/>
      <c r="AY124" s="60"/>
      <c r="AZ124" s="60"/>
      <c r="BA124" s="61"/>
      <c r="BB124" s="62"/>
      <c r="BC124" s="62"/>
      <c r="BD124" s="55"/>
      <c r="BE124" s="62"/>
      <c r="BF124" s="62"/>
      <c r="BG124" s="62"/>
      <c r="BH124" s="62"/>
      <c r="BI124" s="63"/>
      <c r="BJ124" s="62"/>
      <c r="BK124" s="62"/>
      <c r="BL124" s="64"/>
      <c r="BM124" s="62"/>
      <c r="BN124" s="62"/>
      <c r="BO124" s="64"/>
      <c r="BP124" s="62"/>
      <c r="BQ124" s="63"/>
      <c r="BR124" s="62"/>
      <c r="BS124" s="62"/>
      <c r="BT124" s="61"/>
      <c r="BU124" s="61"/>
    </row>
    <row r="125" spans="2:73" ht="0" customHeight="1" hidden="1" thickTop="1">
      <c r="B125" s="4"/>
      <c r="C125" s="83">
        <f t="shared" si="1"/>
        <v>59</v>
      </c>
      <c r="D125" s="49"/>
      <c r="E125" s="50"/>
      <c r="F125" s="49"/>
      <c r="G125" s="51"/>
      <c r="H125" s="51"/>
      <c r="I125" s="67"/>
      <c r="J125" s="52"/>
      <c r="K125" s="52"/>
      <c r="L125" s="53"/>
      <c r="M125" s="53"/>
      <c r="N125" s="53"/>
      <c r="O125" s="53"/>
      <c r="P125" s="53"/>
      <c r="Q125" s="52"/>
      <c r="R125" s="52"/>
      <c r="S125" s="53"/>
      <c r="T125" s="53"/>
      <c r="U125" s="53"/>
      <c r="V125" s="53"/>
      <c r="W125" s="53"/>
      <c r="X125" s="52"/>
      <c r="Y125" s="52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4"/>
      <c r="AO125" s="55"/>
      <c r="AP125" s="55"/>
      <c r="AQ125" s="57"/>
      <c r="AR125" s="58"/>
      <c r="AS125" s="59"/>
      <c r="AT125" s="60"/>
      <c r="AU125" s="60"/>
      <c r="AV125" s="60"/>
      <c r="AW125" s="60"/>
      <c r="AX125" s="60"/>
      <c r="AY125" s="60"/>
      <c r="AZ125" s="60"/>
      <c r="BA125" s="61"/>
      <c r="BB125" s="62"/>
      <c r="BC125" s="62"/>
      <c r="BD125" s="55"/>
      <c r="BE125" s="62"/>
      <c r="BF125" s="62"/>
      <c r="BG125" s="62"/>
      <c r="BH125" s="62"/>
      <c r="BI125" s="63"/>
      <c r="BJ125" s="62"/>
      <c r="BK125" s="62"/>
      <c r="BL125" s="64"/>
      <c r="BM125" s="62"/>
      <c r="BN125" s="62"/>
      <c r="BO125" s="64"/>
      <c r="BP125" s="62"/>
      <c r="BQ125" s="63"/>
      <c r="BR125" s="62"/>
      <c r="BS125" s="62"/>
      <c r="BT125" s="61"/>
      <c r="BU125" s="61"/>
    </row>
    <row r="126" spans="2:73" ht="0" customHeight="1" hidden="1" thickTop="1">
      <c r="B126" s="4"/>
      <c r="C126" s="83">
        <f t="shared" si="1"/>
        <v>60</v>
      </c>
      <c r="D126" s="49"/>
      <c r="E126" s="50"/>
      <c r="F126" s="49"/>
      <c r="G126" s="51"/>
      <c r="H126" s="51"/>
      <c r="I126" s="67"/>
      <c r="J126" s="52"/>
      <c r="K126" s="52"/>
      <c r="L126" s="53"/>
      <c r="M126" s="53"/>
      <c r="N126" s="53"/>
      <c r="O126" s="53"/>
      <c r="P126" s="53"/>
      <c r="Q126" s="52"/>
      <c r="R126" s="52"/>
      <c r="S126" s="53"/>
      <c r="T126" s="53"/>
      <c r="U126" s="53"/>
      <c r="V126" s="53"/>
      <c r="W126" s="53"/>
      <c r="X126" s="52"/>
      <c r="Y126" s="52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4"/>
      <c r="AO126" s="55"/>
      <c r="AP126" s="55"/>
      <c r="AQ126" s="57"/>
      <c r="AR126" s="58"/>
      <c r="AS126" s="59"/>
      <c r="AT126" s="60"/>
      <c r="AU126" s="60"/>
      <c r="AV126" s="60"/>
      <c r="AW126" s="60"/>
      <c r="AX126" s="60"/>
      <c r="AY126" s="60"/>
      <c r="AZ126" s="60"/>
      <c r="BA126" s="61"/>
      <c r="BB126" s="62"/>
      <c r="BC126" s="62"/>
      <c r="BD126" s="55"/>
      <c r="BE126" s="62"/>
      <c r="BF126" s="62"/>
      <c r="BG126" s="62"/>
      <c r="BH126" s="62"/>
      <c r="BI126" s="63"/>
      <c r="BJ126" s="62"/>
      <c r="BK126" s="62"/>
      <c r="BL126" s="64"/>
      <c r="BM126" s="62"/>
      <c r="BN126" s="62"/>
      <c r="BO126" s="64"/>
      <c r="BP126" s="62"/>
      <c r="BQ126" s="63"/>
      <c r="BR126" s="62"/>
      <c r="BS126" s="62"/>
      <c r="BT126" s="61"/>
      <c r="BU126" s="61"/>
    </row>
    <row r="127" spans="2:73" ht="0" customHeight="1" hidden="1" thickTop="1">
      <c r="B127" s="4"/>
      <c r="C127" s="83">
        <f t="shared" si="1"/>
        <v>61</v>
      </c>
      <c r="D127" s="49"/>
      <c r="E127" s="50"/>
      <c r="F127" s="49"/>
      <c r="G127" s="51"/>
      <c r="H127" s="51"/>
      <c r="I127" s="82"/>
      <c r="J127" s="52"/>
      <c r="K127" s="52"/>
      <c r="L127" s="53"/>
      <c r="M127" s="53"/>
      <c r="N127" s="53"/>
      <c r="O127" s="53"/>
      <c r="P127" s="53"/>
      <c r="Q127" s="52"/>
      <c r="R127" s="52"/>
      <c r="S127" s="53"/>
      <c r="T127" s="53"/>
      <c r="U127" s="53"/>
      <c r="V127" s="53"/>
      <c r="W127" s="53"/>
      <c r="X127" s="52"/>
      <c r="Y127" s="52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4"/>
      <c r="AO127" s="55"/>
      <c r="AP127" s="55"/>
      <c r="AQ127" s="57"/>
      <c r="AR127" s="58"/>
      <c r="AS127" s="59"/>
      <c r="AT127" s="60"/>
      <c r="AU127" s="60"/>
      <c r="AV127" s="60"/>
      <c r="AW127" s="60"/>
      <c r="AX127" s="60"/>
      <c r="AY127" s="60"/>
      <c r="AZ127" s="60"/>
      <c r="BA127" s="61"/>
      <c r="BB127" s="62"/>
      <c r="BC127" s="62"/>
      <c r="BD127" s="55"/>
      <c r="BE127" s="62"/>
      <c r="BF127" s="62"/>
      <c r="BG127" s="62"/>
      <c r="BH127" s="62"/>
      <c r="BI127" s="63"/>
      <c r="BJ127" s="62"/>
      <c r="BK127" s="62"/>
      <c r="BL127" s="64"/>
      <c r="BM127" s="62"/>
      <c r="BN127" s="62"/>
      <c r="BO127" s="64"/>
      <c r="BP127" s="62"/>
      <c r="BQ127" s="63"/>
      <c r="BR127" s="62"/>
      <c r="BS127" s="62"/>
      <c r="BT127" s="61"/>
      <c r="BU127" s="61"/>
    </row>
    <row r="128" spans="2:74" ht="21" customHeight="1" thickTop="1">
      <c r="B128" s="4"/>
      <c r="C128" s="4"/>
      <c r="D128" s="4"/>
      <c r="E128" s="9"/>
      <c r="F128" s="4"/>
      <c r="G128" s="4"/>
      <c r="H128" s="4"/>
      <c r="I128" s="72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84" t="s">
        <v>5</v>
      </c>
      <c r="AM128" s="185"/>
      <c r="AN128" s="186"/>
      <c r="AO128" s="57">
        <f>SUM(AO1:AO127)</f>
        <v>0</v>
      </c>
      <c r="AP128" s="57">
        <f>SUM(AP1:AP127)</f>
        <v>0</v>
      </c>
      <c r="AQ128" s="57">
        <f aca="true" t="shared" si="2" ref="AQ128:BT128">SUM(AQ1:AQ127)</f>
        <v>0</v>
      </c>
      <c r="AR128" s="57">
        <f t="shared" si="2"/>
        <v>0</v>
      </c>
      <c r="AS128" s="57">
        <f t="shared" si="2"/>
        <v>0</v>
      </c>
      <c r="AT128" s="57">
        <f t="shared" si="2"/>
        <v>0</v>
      </c>
      <c r="AU128" s="57">
        <f t="shared" si="2"/>
        <v>0</v>
      </c>
      <c r="AV128" s="57">
        <f t="shared" si="2"/>
        <v>0</v>
      </c>
      <c r="AW128" s="57">
        <f t="shared" si="2"/>
        <v>0</v>
      </c>
      <c r="AX128" s="57">
        <f t="shared" si="2"/>
        <v>0</v>
      </c>
      <c r="AY128" s="57">
        <f t="shared" si="2"/>
        <v>0</v>
      </c>
      <c r="AZ128" s="57">
        <f t="shared" si="2"/>
        <v>0</v>
      </c>
      <c r="BA128" s="81">
        <f t="shared" si="2"/>
        <v>0</v>
      </c>
      <c r="BB128" s="81">
        <f t="shared" si="2"/>
        <v>0</v>
      </c>
      <c r="BC128" s="81">
        <f t="shared" si="2"/>
        <v>0</v>
      </c>
      <c r="BD128" s="81">
        <f t="shared" si="2"/>
        <v>0</v>
      </c>
      <c r="BE128" s="81">
        <f t="shared" si="2"/>
        <v>0</v>
      </c>
      <c r="BF128" s="81">
        <f t="shared" si="2"/>
        <v>0</v>
      </c>
      <c r="BG128" s="81">
        <f t="shared" si="2"/>
        <v>0</v>
      </c>
      <c r="BH128" s="81">
        <f t="shared" si="2"/>
        <v>0</v>
      </c>
      <c r="BI128" s="81">
        <f t="shared" si="2"/>
        <v>0</v>
      </c>
      <c r="BJ128" s="57">
        <f t="shared" si="2"/>
        <v>0</v>
      </c>
      <c r="BK128" s="57">
        <f t="shared" si="2"/>
        <v>0</v>
      </c>
      <c r="BL128" s="57">
        <f t="shared" si="2"/>
        <v>0</v>
      </c>
      <c r="BM128" s="57">
        <f t="shared" si="2"/>
        <v>0</v>
      </c>
      <c r="BN128" s="57">
        <f t="shared" si="2"/>
        <v>0</v>
      </c>
      <c r="BO128" s="57">
        <f t="shared" si="2"/>
        <v>0</v>
      </c>
      <c r="BP128" s="57">
        <f t="shared" si="2"/>
        <v>0</v>
      </c>
      <c r="BQ128" s="57">
        <f t="shared" si="2"/>
        <v>0</v>
      </c>
      <c r="BR128" s="57">
        <f t="shared" si="2"/>
        <v>0</v>
      </c>
      <c r="BS128" s="57">
        <f>SUM(BS1:BS127)</f>
        <v>0</v>
      </c>
      <c r="BT128" s="57">
        <f t="shared" si="2"/>
        <v>0</v>
      </c>
      <c r="BU128" s="101">
        <f>SUM(BU1:BU127)</f>
        <v>0</v>
      </c>
      <c r="BV128" s="101">
        <f>SUM(BV1:BV127)</f>
        <v>0</v>
      </c>
    </row>
    <row r="129" spans="2:73" ht="18.75">
      <c r="B129" s="4"/>
      <c r="C129" s="4"/>
      <c r="D129" s="4"/>
      <c r="E129" s="9"/>
      <c r="F129" s="4"/>
      <c r="G129" s="4"/>
      <c r="H129" s="4"/>
      <c r="I129" s="72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70"/>
      <c r="AM129" s="70"/>
      <c r="AN129" s="70"/>
      <c r="AO129" s="71"/>
      <c r="AP129" s="72"/>
      <c r="AQ129" s="20"/>
      <c r="AR129" s="20"/>
      <c r="AS129" s="20"/>
      <c r="AT129" s="20"/>
      <c r="AU129" s="20"/>
      <c r="AV129" s="20"/>
      <c r="AW129" s="20"/>
      <c r="AX129" s="20"/>
      <c r="AY129" s="20"/>
      <c r="BA129" s="20"/>
      <c r="BB129" s="20"/>
      <c r="BC129" s="20"/>
      <c r="BE129" s="20"/>
      <c r="BF129" s="20"/>
      <c r="BG129" s="20"/>
      <c r="BH129" s="20"/>
      <c r="BI129" s="20"/>
      <c r="BJ129" s="20"/>
      <c r="BK129" s="20"/>
      <c r="BM129" s="20"/>
      <c r="BN129" s="20"/>
      <c r="BP129" s="20"/>
      <c r="BQ129" s="20"/>
      <c r="BR129" s="20"/>
      <c r="BS129" s="20"/>
      <c r="BT129" s="20"/>
      <c r="BU129" s="20"/>
    </row>
    <row r="130" spans="2:73" ht="18.75">
      <c r="B130" s="4"/>
      <c r="C130" s="4"/>
      <c r="D130" s="4"/>
      <c r="E130" s="9"/>
      <c r="F130" s="4"/>
      <c r="G130" s="4"/>
      <c r="H130" s="4"/>
      <c r="I130" s="72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70"/>
      <c r="AM130" s="70"/>
      <c r="AN130" s="70"/>
      <c r="AO130" s="71"/>
      <c r="AP130" s="72"/>
      <c r="AQ130" s="20"/>
      <c r="AR130" s="20"/>
      <c r="AS130" s="20"/>
      <c r="AT130" s="20"/>
      <c r="AU130" s="20"/>
      <c r="AV130" s="20"/>
      <c r="AW130" s="20"/>
      <c r="AX130" s="20"/>
      <c r="AY130" s="20"/>
      <c r="BA130" s="20"/>
      <c r="BB130" s="20"/>
      <c r="BC130" s="20"/>
      <c r="BE130" s="20"/>
      <c r="BF130" s="20"/>
      <c r="BG130" s="20"/>
      <c r="BH130" s="20"/>
      <c r="BI130" s="20"/>
      <c r="BJ130" s="20"/>
      <c r="BK130" s="20"/>
      <c r="BM130" s="20"/>
      <c r="BN130" s="20"/>
      <c r="BP130" s="20"/>
      <c r="BQ130" s="20"/>
      <c r="BR130" s="20"/>
      <c r="BS130" s="20"/>
      <c r="BT130" s="20"/>
      <c r="BU130" s="20"/>
    </row>
    <row r="131" spans="2:73" ht="18.75">
      <c r="B131" s="4"/>
      <c r="C131" s="4"/>
      <c r="D131" s="4"/>
      <c r="E131" s="9"/>
      <c r="F131" s="4"/>
      <c r="G131" s="4"/>
      <c r="H131" s="4"/>
      <c r="I131" s="7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70"/>
      <c r="AM131" s="70"/>
      <c r="AN131" s="70"/>
      <c r="AO131" s="71"/>
      <c r="AP131" s="72"/>
      <c r="AQ131" s="20"/>
      <c r="AR131" s="20"/>
      <c r="AS131" s="20"/>
      <c r="AT131" s="20"/>
      <c r="AU131" s="20"/>
      <c r="AV131" s="20"/>
      <c r="AW131" s="20"/>
      <c r="AX131" s="20"/>
      <c r="AY131" s="20"/>
      <c r="BA131" s="20"/>
      <c r="BB131" s="20"/>
      <c r="BC131" s="20"/>
      <c r="BE131" s="20"/>
      <c r="BF131" s="20"/>
      <c r="BG131" s="20"/>
      <c r="BH131" s="20"/>
      <c r="BI131" s="20"/>
      <c r="BJ131" s="20"/>
      <c r="BK131" s="20"/>
      <c r="BM131" s="20"/>
      <c r="BN131" s="20"/>
      <c r="BP131" s="20"/>
      <c r="BQ131" s="20"/>
      <c r="BR131" s="20"/>
      <c r="BS131" s="20"/>
      <c r="BT131" s="20"/>
      <c r="BU131" s="20"/>
    </row>
    <row r="132" spans="2:73" ht="18.75">
      <c r="B132" s="4"/>
      <c r="C132" s="4"/>
      <c r="D132" s="4"/>
      <c r="E132" s="9"/>
      <c r="F132" s="4"/>
      <c r="G132" s="4"/>
      <c r="H132" s="4"/>
      <c r="I132" s="72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70"/>
      <c r="AM132" s="70"/>
      <c r="AN132" s="70"/>
      <c r="AO132" s="71"/>
      <c r="AP132" s="72"/>
      <c r="AQ132" s="20"/>
      <c r="AR132" s="20"/>
      <c r="AS132" s="20"/>
      <c r="AT132" s="20"/>
      <c r="AU132" s="20"/>
      <c r="AV132" s="20"/>
      <c r="AW132" s="20"/>
      <c r="AX132" s="20"/>
      <c r="AY132" s="20"/>
      <c r="BA132" s="20"/>
      <c r="BB132" s="20"/>
      <c r="BC132" s="20"/>
      <c r="BE132" s="20"/>
      <c r="BF132" s="20"/>
      <c r="BG132" s="20"/>
      <c r="BH132" s="20"/>
      <c r="BI132" s="20"/>
      <c r="BJ132" s="20"/>
      <c r="BK132" s="20"/>
      <c r="BM132" s="20"/>
      <c r="BN132" s="20"/>
      <c r="BP132" s="20"/>
      <c r="BQ132" s="20"/>
      <c r="BR132" s="20"/>
      <c r="BS132" s="20"/>
      <c r="BT132" s="20"/>
      <c r="BU132" s="20"/>
    </row>
    <row r="133" spans="2:73" ht="20.25" customHeight="1">
      <c r="B133" s="4"/>
      <c r="C133" s="4"/>
      <c r="D133" s="4"/>
      <c r="E133" s="18"/>
      <c r="F133" s="3"/>
      <c r="I133" s="36"/>
      <c r="AP133" s="36"/>
      <c r="AQ133" s="20"/>
      <c r="AR133" s="20"/>
      <c r="AS133" s="20"/>
      <c r="AT133" s="20"/>
      <c r="AU133" s="20"/>
      <c r="AV133" s="20"/>
      <c r="AW133" s="20"/>
      <c r="AX133" s="20"/>
      <c r="AY133" s="20"/>
      <c r="BA133" s="20"/>
      <c r="BB133" s="20"/>
      <c r="BC133" s="20"/>
      <c r="BE133" s="20"/>
      <c r="BF133" s="20"/>
      <c r="BG133" s="20"/>
      <c r="BH133" s="20"/>
      <c r="BI133" s="20"/>
      <c r="BJ133" s="20"/>
      <c r="BK133" s="20"/>
      <c r="BM133" s="20"/>
      <c r="BN133" s="20"/>
      <c r="BP133" s="20"/>
      <c r="BQ133" s="20"/>
      <c r="BR133" s="20"/>
      <c r="BS133" s="20"/>
      <c r="BT133" s="20"/>
      <c r="BU133" s="20"/>
    </row>
    <row r="134" spans="2:73" ht="20.25" customHeight="1">
      <c r="B134" s="4"/>
      <c r="C134" s="4"/>
      <c r="D134" s="4"/>
      <c r="E134" s="18"/>
      <c r="F134" s="3"/>
      <c r="I134" s="31"/>
      <c r="AQ134" s="20"/>
      <c r="AR134" s="20"/>
      <c r="AS134" s="20"/>
      <c r="AT134" s="20"/>
      <c r="AU134" s="20"/>
      <c r="AV134" s="20"/>
      <c r="AW134" s="20"/>
      <c r="AX134" s="20"/>
      <c r="AY134" s="20"/>
      <c r="BA134" s="20"/>
      <c r="BB134" s="20"/>
      <c r="BC134" s="20"/>
      <c r="BE134" s="20"/>
      <c r="BF134" s="20"/>
      <c r="BG134" s="20"/>
      <c r="BH134" s="20"/>
      <c r="BI134" s="20"/>
      <c r="BJ134" s="20"/>
      <c r="BK134" s="20"/>
      <c r="BM134" s="20"/>
      <c r="BN134" s="20"/>
      <c r="BP134" s="20"/>
      <c r="BQ134" s="20"/>
      <c r="BR134" s="20"/>
      <c r="BS134" s="20"/>
      <c r="BT134" s="20"/>
      <c r="BU134" s="20"/>
    </row>
    <row r="135" spans="2:73" ht="20.25" customHeight="1">
      <c r="B135" s="4"/>
      <c r="C135" s="4"/>
      <c r="D135" s="4"/>
      <c r="E135" s="18"/>
      <c r="F135" s="3"/>
      <c r="I135" s="36"/>
      <c r="AP135" s="36"/>
      <c r="AQ135" s="20"/>
      <c r="AR135" s="20"/>
      <c r="AS135" s="20"/>
      <c r="AT135" s="20"/>
      <c r="AU135" s="20"/>
      <c r="AV135" s="20"/>
      <c r="AW135" s="20"/>
      <c r="AX135" s="20"/>
      <c r="AY135" s="20"/>
      <c r="BA135" s="20"/>
      <c r="BB135" s="20"/>
      <c r="BC135" s="20"/>
      <c r="BE135" s="20"/>
      <c r="BF135" s="20"/>
      <c r="BG135" s="20"/>
      <c r="BH135" s="20"/>
      <c r="BI135" s="20"/>
      <c r="BJ135" s="20"/>
      <c r="BK135" s="20"/>
      <c r="BM135" s="20"/>
      <c r="BN135" s="20"/>
      <c r="BP135" s="20"/>
      <c r="BQ135" s="20"/>
      <c r="BR135" s="20"/>
      <c r="BS135" s="20"/>
      <c r="BT135" s="20"/>
      <c r="BU135" s="20"/>
    </row>
    <row r="136" spans="2:73" ht="20.25" customHeight="1">
      <c r="B136" s="4"/>
      <c r="C136" s="4"/>
      <c r="D136" s="4"/>
      <c r="E136" s="18"/>
      <c r="F136" s="3"/>
      <c r="AQ136" s="20"/>
      <c r="AR136" s="20"/>
      <c r="AS136" s="20"/>
      <c r="AT136" s="20"/>
      <c r="AU136" s="20"/>
      <c r="AV136" s="20"/>
      <c r="AW136" s="20"/>
      <c r="AX136" s="20"/>
      <c r="AY136" s="20"/>
      <c r="BA136" s="20"/>
      <c r="BB136" s="20"/>
      <c r="BC136" s="20"/>
      <c r="BE136" s="20"/>
      <c r="BF136" s="20"/>
      <c r="BG136" s="20"/>
      <c r="BH136" s="20"/>
      <c r="BI136" s="20"/>
      <c r="BJ136" s="20"/>
      <c r="BK136" s="20"/>
      <c r="BM136" s="20"/>
      <c r="BN136" s="20"/>
      <c r="BP136" s="20"/>
      <c r="BQ136" s="20"/>
      <c r="BR136" s="20"/>
      <c r="BS136" s="20"/>
      <c r="BT136" s="20"/>
      <c r="BU136" s="20"/>
    </row>
    <row r="137" spans="2:73" ht="20.25" customHeight="1">
      <c r="B137" s="4"/>
      <c r="C137" s="4"/>
      <c r="D137" s="4"/>
      <c r="E137" s="18"/>
      <c r="F137" s="3"/>
      <c r="I137" s="36"/>
      <c r="AP137" s="36"/>
      <c r="AQ137" s="20"/>
      <c r="AR137" s="20"/>
      <c r="AS137" s="20"/>
      <c r="AT137" s="20"/>
      <c r="AU137" s="20"/>
      <c r="AV137" s="20"/>
      <c r="AW137" s="20"/>
      <c r="AX137" s="20"/>
      <c r="AY137" s="20"/>
      <c r="BA137" s="20"/>
      <c r="BB137" s="20"/>
      <c r="BC137" s="20"/>
      <c r="BE137" s="20"/>
      <c r="BF137" s="20"/>
      <c r="BG137" s="20"/>
      <c r="BH137" s="20"/>
      <c r="BI137" s="20"/>
      <c r="BJ137" s="20"/>
      <c r="BK137" s="20"/>
      <c r="BM137" s="20"/>
      <c r="BN137" s="20"/>
      <c r="BP137" s="20"/>
      <c r="BQ137" s="20"/>
      <c r="BR137" s="20"/>
      <c r="BS137" s="20"/>
      <c r="BT137" s="20"/>
      <c r="BU137" s="20"/>
    </row>
    <row r="138" spans="2:73" ht="20.25" customHeight="1">
      <c r="B138" s="4"/>
      <c r="C138" s="4"/>
      <c r="D138" s="4"/>
      <c r="E138" s="18"/>
      <c r="F138" s="3"/>
      <c r="I138" s="31"/>
      <c r="AP138" s="31"/>
      <c r="AQ138" s="20"/>
      <c r="AR138" s="20"/>
      <c r="AS138" s="20"/>
      <c r="AT138" s="20"/>
      <c r="AU138" s="20"/>
      <c r="AV138" s="20"/>
      <c r="AW138" s="20"/>
      <c r="AX138" s="20"/>
      <c r="AY138" s="20"/>
      <c r="BA138" s="20"/>
      <c r="BB138" s="20"/>
      <c r="BC138" s="20"/>
      <c r="BE138" s="20"/>
      <c r="BF138" s="20"/>
      <c r="BG138" s="20"/>
      <c r="BH138" s="20"/>
      <c r="BI138" s="20"/>
      <c r="BJ138" s="20"/>
      <c r="BK138" s="20"/>
      <c r="BM138" s="20"/>
      <c r="BN138" s="20"/>
      <c r="BP138" s="20"/>
      <c r="BQ138" s="20"/>
      <c r="BR138" s="20"/>
      <c r="BS138" s="20"/>
      <c r="BT138" s="20"/>
      <c r="BU138" s="20"/>
    </row>
    <row r="139" spans="2:73" ht="20.25" customHeight="1">
      <c r="B139" s="4"/>
      <c r="C139" s="4"/>
      <c r="D139" s="4"/>
      <c r="E139" s="18"/>
      <c r="F139" s="3"/>
      <c r="I139" s="36"/>
      <c r="AP139" s="36"/>
      <c r="AQ139" s="20"/>
      <c r="AR139" s="20"/>
      <c r="AS139" s="20"/>
      <c r="AT139" s="20"/>
      <c r="AU139" s="20"/>
      <c r="AV139" s="20"/>
      <c r="AW139" s="20"/>
      <c r="AX139" s="20"/>
      <c r="AY139" s="20"/>
      <c r="BA139" s="20"/>
      <c r="BB139" s="20"/>
      <c r="BC139" s="20"/>
      <c r="BE139" s="20"/>
      <c r="BF139" s="20"/>
      <c r="BG139" s="20"/>
      <c r="BH139" s="20"/>
      <c r="BI139" s="20"/>
      <c r="BJ139" s="20"/>
      <c r="BK139" s="20"/>
      <c r="BM139" s="20"/>
      <c r="BN139" s="20"/>
      <c r="BP139" s="20"/>
      <c r="BQ139" s="20"/>
      <c r="BR139" s="20"/>
      <c r="BS139" s="20"/>
      <c r="BT139" s="20"/>
      <c r="BU139" s="20"/>
    </row>
    <row r="140" spans="2:73" ht="20.25" customHeight="1">
      <c r="B140" s="4"/>
      <c r="C140" s="4"/>
      <c r="D140" s="4"/>
      <c r="E140" s="19"/>
      <c r="F140" s="4"/>
      <c r="I140" s="31"/>
      <c r="AP140" s="31"/>
      <c r="AQ140" s="20"/>
      <c r="AR140" s="20"/>
      <c r="AS140" s="20"/>
      <c r="AT140" s="20"/>
      <c r="AU140" s="20"/>
      <c r="AV140" s="20"/>
      <c r="AW140" s="20"/>
      <c r="AX140" s="20"/>
      <c r="AY140" s="20"/>
      <c r="BA140" s="20"/>
      <c r="BB140" s="20"/>
      <c r="BC140" s="20"/>
      <c r="BE140" s="20"/>
      <c r="BF140" s="20"/>
      <c r="BG140" s="20"/>
      <c r="BH140" s="20"/>
      <c r="BI140" s="20"/>
      <c r="BJ140" s="20"/>
      <c r="BK140" s="20"/>
      <c r="BM140" s="20"/>
      <c r="BN140" s="20"/>
      <c r="BP140" s="20"/>
      <c r="BQ140" s="20"/>
      <c r="BR140" s="20"/>
      <c r="BS140" s="20"/>
      <c r="BT140" s="20"/>
      <c r="BU140" s="20"/>
    </row>
    <row r="141" spans="2:73" ht="18.75">
      <c r="B141" s="4"/>
      <c r="C141" s="4"/>
      <c r="D141" s="4"/>
      <c r="E141" s="9"/>
      <c r="F141" s="4"/>
      <c r="G141" s="4"/>
      <c r="H141" s="4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7"/>
      <c r="AP141" s="17"/>
      <c r="AQ141" s="20"/>
      <c r="AR141" s="20"/>
      <c r="AS141" s="20"/>
      <c r="AT141" s="20"/>
      <c r="AU141" s="20"/>
      <c r="AV141" s="20"/>
      <c r="AW141" s="20"/>
      <c r="AX141" s="20"/>
      <c r="AY141" s="20"/>
      <c r="BA141" s="20"/>
      <c r="BB141" s="20"/>
      <c r="BC141" s="20"/>
      <c r="BE141" s="20"/>
      <c r="BF141" s="20"/>
      <c r="BG141" s="20"/>
      <c r="BH141" s="20"/>
      <c r="BI141" s="20"/>
      <c r="BJ141" s="20"/>
      <c r="BK141" s="20"/>
      <c r="BM141" s="20"/>
      <c r="BN141" s="20"/>
      <c r="BP141" s="20"/>
      <c r="BQ141" s="20"/>
      <c r="BR141" s="20"/>
      <c r="BS141" s="20"/>
      <c r="BT141" s="20"/>
      <c r="BU141" s="20"/>
    </row>
    <row r="142" spans="2:73" ht="23.25">
      <c r="B142" s="4"/>
      <c r="C142" s="183"/>
      <c r="D142" s="183"/>
      <c r="E142" s="183"/>
      <c r="F142" s="183"/>
      <c r="G142" s="183"/>
      <c r="H142" s="3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BA142" s="20"/>
      <c r="BB142" s="20"/>
      <c r="BC142" s="20"/>
      <c r="BE142" s="20"/>
      <c r="BF142" s="20"/>
      <c r="BG142" s="20"/>
      <c r="BH142" s="20"/>
      <c r="BI142" s="20"/>
      <c r="BJ142" s="20"/>
      <c r="BK142" s="20"/>
      <c r="BM142" s="20"/>
      <c r="BN142" s="20"/>
      <c r="BP142" s="20"/>
      <c r="BQ142" s="20"/>
      <c r="BR142" s="20"/>
      <c r="BS142" s="20"/>
      <c r="BT142" s="20"/>
      <c r="BU142" s="20"/>
    </row>
    <row r="143" spans="2:54" ht="20.25">
      <c r="B143" s="4"/>
      <c r="C143" s="181"/>
      <c r="D143" s="181"/>
      <c r="E143" s="181"/>
      <c r="F143" s="181"/>
      <c r="G143" s="181"/>
      <c r="H143" s="40"/>
      <c r="I143" s="20"/>
      <c r="J143" s="21"/>
      <c r="K143" s="22"/>
      <c r="L143" s="21"/>
      <c r="M143" s="24"/>
      <c r="N143" s="24"/>
      <c r="O143" s="24"/>
      <c r="P143" s="24"/>
      <c r="Q143" s="24"/>
      <c r="R143" s="24"/>
      <c r="S143" s="45"/>
      <c r="T143" s="45"/>
      <c r="U143" s="45"/>
      <c r="V143" s="45"/>
      <c r="W143" s="45"/>
      <c r="X143" s="45"/>
      <c r="Y143" s="45"/>
      <c r="Z143" s="46"/>
      <c r="AA143" s="46"/>
      <c r="AB143" s="46"/>
      <c r="AC143" s="46"/>
      <c r="AD143" s="46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Z143" s="20"/>
      <c r="BA143" s="20"/>
      <c r="BB143" s="20"/>
    </row>
    <row r="144" spans="2:54" ht="15.75" customHeight="1">
      <c r="B144" s="4"/>
      <c r="C144" s="181"/>
      <c r="D144" s="181"/>
      <c r="E144" s="181"/>
      <c r="F144" s="181"/>
      <c r="G144" s="181"/>
      <c r="H144" s="40"/>
      <c r="I144" s="20"/>
      <c r="J144" s="21"/>
      <c r="K144" s="22"/>
      <c r="L144" s="21"/>
      <c r="M144" s="24"/>
      <c r="N144" s="24"/>
      <c r="O144" s="24"/>
      <c r="P144" s="24"/>
      <c r="Q144" s="24"/>
      <c r="R144" s="24"/>
      <c r="S144" s="45"/>
      <c r="T144" s="45"/>
      <c r="U144" s="45"/>
      <c r="V144" s="45"/>
      <c r="W144" s="45"/>
      <c r="X144" s="45"/>
      <c r="Y144" s="45"/>
      <c r="Z144" s="46"/>
      <c r="AA144" s="46"/>
      <c r="AB144" s="46"/>
      <c r="AC144" s="46"/>
      <c r="AD144" s="46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Z144" s="20"/>
      <c r="BA144" s="20"/>
      <c r="BB144" s="20"/>
    </row>
    <row r="145" spans="2:54" ht="15.75" customHeight="1">
      <c r="B145" s="4"/>
      <c r="C145" s="181"/>
      <c r="D145" s="181"/>
      <c r="E145" s="181"/>
      <c r="F145" s="181"/>
      <c r="G145" s="181"/>
      <c r="H145" s="40"/>
      <c r="I145" s="20"/>
      <c r="J145" s="21"/>
      <c r="K145" s="22"/>
      <c r="L145" s="21"/>
      <c r="M145" s="24"/>
      <c r="N145" s="24"/>
      <c r="O145" s="24"/>
      <c r="P145" s="24"/>
      <c r="Q145" s="24"/>
      <c r="R145" s="24"/>
      <c r="S145" s="45"/>
      <c r="T145" s="45"/>
      <c r="U145" s="45"/>
      <c r="V145" s="45"/>
      <c r="W145" s="45"/>
      <c r="X145" s="45"/>
      <c r="Y145" s="45"/>
      <c r="Z145" s="46"/>
      <c r="AA145" s="46"/>
      <c r="AB145" s="46"/>
      <c r="AC145" s="46"/>
      <c r="AD145" s="46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Z145" s="20"/>
      <c r="BA145" s="20"/>
      <c r="BB145" s="20"/>
    </row>
    <row r="146" spans="2:54" ht="15.75" customHeight="1">
      <c r="B146" s="4"/>
      <c r="C146" s="181"/>
      <c r="D146" s="181"/>
      <c r="E146" s="181"/>
      <c r="F146" s="181"/>
      <c r="G146" s="181"/>
      <c r="H146" s="40"/>
      <c r="I146" s="20"/>
      <c r="J146" s="21"/>
      <c r="K146" s="22"/>
      <c r="L146" s="21"/>
      <c r="M146" s="24"/>
      <c r="N146" s="24"/>
      <c r="O146" s="24"/>
      <c r="P146" s="24"/>
      <c r="Q146" s="24"/>
      <c r="R146" s="24"/>
      <c r="S146" s="45"/>
      <c r="T146" s="45"/>
      <c r="U146" s="45"/>
      <c r="V146" s="45"/>
      <c r="W146" s="45"/>
      <c r="X146" s="45"/>
      <c r="Y146" s="45"/>
      <c r="Z146" s="46"/>
      <c r="AA146" s="46"/>
      <c r="AB146" s="46"/>
      <c r="AC146" s="46"/>
      <c r="AD146" s="46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Z146" s="20"/>
      <c r="BA146" s="20"/>
      <c r="BB146" s="20"/>
    </row>
    <row r="147" spans="2:54" ht="15.75" customHeight="1">
      <c r="B147" s="4"/>
      <c r="C147" s="181"/>
      <c r="D147" s="181"/>
      <c r="E147" s="181"/>
      <c r="F147" s="181"/>
      <c r="G147" s="181"/>
      <c r="H147" s="40"/>
      <c r="I147" s="20"/>
      <c r="S147" s="47"/>
      <c r="T147" s="47"/>
      <c r="U147" s="47"/>
      <c r="V147" s="47"/>
      <c r="W147" s="47"/>
      <c r="X147" s="47"/>
      <c r="Y147" s="47"/>
      <c r="Z147" s="46"/>
      <c r="AA147" s="46"/>
      <c r="AB147" s="46"/>
      <c r="AC147" s="46"/>
      <c r="AD147" s="46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Z147" s="20"/>
      <c r="BA147" s="20"/>
      <c r="BB147" s="20"/>
    </row>
    <row r="148" spans="2:54" ht="15.75" customHeight="1">
      <c r="B148" s="4"/>
      <c r="C148" s="181"/>
      <c r="D148" s="181"/>
      <c r="E148" s="181"/>
      <c r="F148" s="181"/>
      <c r="G148" s="181"/>
      <c r="H148" s="40"/>
      <c r="I148" s="20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H148" s="20"/>
      <c r="AI148" s="20"/>
      <c r="AJ148" s="20"/>
      <c r="AK148" s="20"/>
      <c r="AL148" s="20"/>
      <c r="AM148" s="20"/>
      <c r="AN148" s="20"/>
      <c r="AO148" s="20"/>
      <c r="AP148" s="20"/>
      <c r="AZ148" s="20"/>
      <c r="BA148" s="20"/>
      <c r="BB148" s="20"/>
    </row>
    <row r="149" spans="2:54" ht="15.75" customHeight="1">
      <c r="B149" s="4"/>
      <c r="C149" s="181"/>
      <c r="D149" s="181"/>
      <c r="E149" s="181"/>
      <c r="F149" s="181"/>
      <c r="G149" s="181"/>
      <c r="H149" s="40"/>
      <c r="I149" s="20"/>
      <c r="J149" s="21"/>
      <c r="K149" s="22"/>
      <c r="L149" s="21"/>
      <c r="M149" s="24"/>
      <c r="N149" s="24"/>
      <c r="O149" s="24"/>
      <c r="P149" s="24"/>
      <c r="Q149" s="24"/>
      <c r="R149" s="2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H149" s="20"/>
      <c r="AI149" s="20"/>
      <c r="AJ149" s="20"/>
      <c r="AK149" s="20"/>
      <c r="AL149" s="20"/>
      <c r="AM149" s="20"/>
      <c r="AN149" s="20"/>
      <c r="AO149" s="20"/>
      <c r="AP149" s="20"/>
      <c r="AZ149" s="20"/>
      <c r="BA149" s="20"/>
      <c r="BB149" s="20"/>
    </row>
    <row r="150" spans="2:54" ht="15.75" customHeight="1">
      <c r="B150" s="4"/>
      <c r="C150" s="181"/>
      <c r="D150" s="181"/>
      <c r="E150" s="181"/>
      <c r="F150" s="181"/>
      <c r="G150" s="181"/>
      <c r="H150" s="40"/>
      <c r="I150" s="20"/>
      <c r="J150" s="21"/>
      <c r="K150" s="22"/>
      <c r="L150" s="21"/>
      <c r="M150" s="24"/>
      <c r="N150" s="24"/>
      <c r="O150" s="24"/>
      <c r="P150" s="24"/>
      <c r="Q150" s="24"/>
      <c r="R150" s="24"/>
      <c r="S150" s="47"/>
      <c r="T150" s="47"/>
      <c r="U150" s="47"/>
      <c r="V150" s="47"/>
      <c r="W150" s="47"/>
      <c r="X150" s="47"/>
      <c r="Y150" s="47"/>
      <c r="Z150" s="46"/>
      <c r="AA150" s="46"/>
      <c r="AB150" s="46"/>
      <c r="AC150" s="46"/>
      <c r="AD150" s="46"/>
      <c r="AH150" s="20"/>
      <c r="AI150" s="20"/>
      <c r="AJ150" s="20"/>
      <c r="AK150" s="20"/>
      <c r="AL150" s="20"/>
      <c r="AM150" s="20"/>
      <c r="AN150" s="20"/>
      <c r="AO150" s="20"/>
      <c r="AP150" s="20"/>
      <c r="AZ150" s="20"/>
      <c r="BA150" s="20"/>
      <c r="BB150" s="20"/>
    </row>
    <row r="151" spans="2:42" ht="15.75" customHeight="1">
      <c r="B151" s="4"/>
      <c r="C151" s="181"/>
      <c r="D151" s="181"/>
      <c r="E151" s="181"/>
      <c r="F151" s="181"/>
      <c r="G151" s="181"/>
      <c r="H151" s="40"/>
      <c r="I151" s="20"/>
      <c r="J151" s="21"/>
      <c r="K151" s="22"/>
      <c r="L151" s="21"/>
      <c r="M151" s="24"/>
      <c r="N151" s="24"/>
      <c r="O151" s="24"/>
      <c r="P151" s="24"/>
      <c r="Q151" s="24"/>
      <c r="R151" s="24"/>
      <c r="S151" s="45"/>
      <c r="T151" s="45"/>
      <c r="U151" s="45"/>
      <c r="V151" s="45"/>
      <c r="W151" s="45"/>
      <c r="X151" s="45"/>
      <c r="Y151" s="45"/>
      <c r="Z151" s="46"/>
      <c r="AA151" s="46"/>
      <c r="AB151" s="46"/>
      <c r="AC151" s="46"/>
      <c r="AD151" s="46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2:42" ht="15.75" customHeight="1">
      <c r="B152" s="4"/>
      <c r="C152" s="181"/>
      <c r="D152" s="181"/>
      <c r="E152" s="181"/>
      <c r="F152" s="181"/>
      <c r="G152" s="181"/>
      <c r="H152" s="40"/>
      <c r="I152" s="20"/>
      <c r="J152" s="21"/>
      <c r="K152" s="22"/>
      <c r="L152" s="21"/>
      <c r="M152" s="24"/>
      <c r="N152" s="24"/>
      <c r="O152" s="24"/>
      <c r="P152" s="24"/>
      <c r="Q152" s="24"/>
      <c r="R152" s="24"/>
      <c r="S152" s="45"/>
      <c r="T152" s="45"/>
      <c r="U152" s="45"/>
      <c r="V152" s="45"/>
      <c r="W152" s="45"/>
      <c r="X152" s="45"/>
      <c r="Y152" s="45"/>
      <c r="Z152" s="46"/>
      <c r="AA152" s="46"/>
      <c r="AB152" s="46"/>
      <c r="AC152" s="46"/>
      <c r="AD152" s="46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2:42" ht="15.75" customHeight="1">
      <c r="B153" s="4"/>
      <c r="C153" s="181"/>
      <c r="D153" s="181"/>
      <c r="E153" s="181"/>
      <c r="F153" s="181"/>
      <c r="G153" s="181"/>
      <c r="H153" s="40"/>
      <c r="I153" s="20"/>
      <c r="J153" s="21"/>
      <c r="K153" s="22"/>
      <c r="L153" s="21"/>
      <c r="M153" s="24"/>
      <c r="N153" s="24"/>
      <c r="O153" s="24"/>
      <c r="P153" s="24"/>
      <c r="Q153" s="24"/>
      <c r="R153" s="24"/>
      <c r="S153" s="45"/>
      <c r="T153" s="45"/>
      <c r="U153" s="45"/>
      <c r="V153" s="45"/>
      <c r="W153" s="45"/>
      <c r="X153" s="45"/>
      <c r="Y153" s="45"/>
      <c r="Z153" s="46"/>
      <c r="AA153" s="46"/>
      <c r="AB153" s="46"/>
      <c r="AC153" s="46"/>
      <c r="AD153" s="46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2:42" ht="15.75" customHeight="1">
      <c r="B154" s="4"/>
      <c r="C154" s="181"/>
      <c r="D154" s="181"/>
      <c r="E154" s="181"/>
      <c r="F154" s="181"/>
      <c r="G154" s="181"/>
      <c r="H154" s="40"/>
      <c r="I154" s="20"/>
      <c r="J154" s="21"/>
      <c r="K154" s="22"/>
      <c r="L154" s="21"/>
      <c r="M154" s="24"/>
      <c r="N154" s="24"/>
      <c r="O154" s="24"/>
      <c r="P154" s="24"/>
      <c r="Q154" s="24"/>
      <c r="R154" s="24"/>
      <c r="S154" s="45"/>
      <c r="T154" s="45"/>
      <c r="U154" s="45"/>
      <c r="V154" s="45"/>
      <c r="W154" s="45"/>
      <c r="X154" s="45"/>
      <c r="Y154" s="45"/>
      <c r="Z154" s="46"/>
      <c r="AA154" s="46"/>
      <c r="AB154" s="46"/>
      <c r="AC154" s="46"/>
      <c r="AD154" s="46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2:42" ht="15.75" customHeight="1">
      <c r="B155" s="4"/>
      <c r="C155" s="181"/>
      <c r="D155" s="181"/>
      <c r="E155" s="181"/>
      <c r="F155" s="181"/>
      <c r="G155" s="181"/>
      <c r="H155" s="40"/>
      <c r="I155" s="20"/>
      <c r="J155" s="21"/>
      <c r="K155" s="22"/>
      <c r="L155" s="21"/>
      <c r="M155" s="21"/>
      <c r="N155" s="21"/>
      <c r="O155" s="21"/>
      <c r="P155" s="21"/>
      <c r="Q155" s="21"/>
      <c r="R155" s="21"/>
      <c r="S155" s="45"/>
      <c r="T155" s="45"/>
      <c r="U155" s="45"/>
      <c r="V155" s="45"/>
      <c r="W155" s="45"/>
      <c r="X155" s="45"/>
      <c r="Y155" s="45"/>
      <c r="Z155" s="46"/>
      <c r="AA155" s="46"/>
      <c r="AB155" s="46"/>
      <c r="AC155" s="46"/>
      <c r="AD155" s="46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2:30" ht="15.75" customHeight="1">
      <c r="B156" s="4"/>
      <c r="C156" s="181"/>
      <c r="D156" s="181"/>
      <c r="E156" s="181"/>
      <c r="F156" s="181"/>
      <c r="G156" s="181"/>
      <c r="H156" s="40"/>
      <c r="J156" s="23"/>
      <c r="K156" s="22"/>
      <c r="L156" s="21"/>
      <c r="M156" s="24"/>
      <c r="N156" s="24"/>
      <c r="O156" s="24"/>
      <c r="P156" s="24"/>
      <c r="Q156" s="24"/>
      <c r="R156" s="24"/>
      <c r="S156" s="45"/>
      <c r="T156" s="45"/>
      <c r="U156" s="45"/>
      <c r="V156" s="45"/>
      <c r="W156" s="45"/>
      <c r="X156" s="45"/>
      <c r="Y156" s="45"/>
      <c r="Z156" s="46"/>
      <c r="AA156" s="46"/>
      <c r="AB156" s="46"/>
      <c r="AC156" s="46"/>
      <c r="AD156" s="46"/>
    </row>
    <row r="157" spans="3:30" ht="15.75" customHeight="1">
      <c r="C157" s="181"/>
      <c r="D157" s="181"/>
      <c r="E157" s="181"/>
      <c r="F157" s="181"/>
      <c r="G157" s="181"/>
      <c r="H157" s="40"/>
      <c r="S157" s="48"/>
      <c r="T157" s="48"/>
      <c r="U157" s="48"/>
      <c r="V157" s="48"/>
      <c r="W157" s="48"/>
      <c r="X157" s="48"/>
      <c r="Y157" s="48"/>
      <c r="Z157" s="46"/>
      <c r="AA157" s="46"/>
      <c r="AB157" s="46"/>
      <c r="AC157" s="46"/>
      <c r="AD157" s="46"/>
    </row>
    <row r="158" spans="3:30" ht="20.25">
      <c r="C158" s="179"/>
      <c r="D158" s="180"/>
      <c r="E158" s="180"/>
      <c r="F158" s="180"/>
      <c r="G158" s="180"/>
      <c r="H158" s="3"/>
      <c r="S158" s="45"/>
      <c r="T158" s="45"/>
      <c r="U158" s="45"/>
      <c r="V158" s="45"/>
      <c r="W158" s="45"/>
      <c r="X158" s="45"/>
      <c r="Y158" s="45"/>
      <c r="Z158" s="47"/>
      <c r="AA158" s="47"/>
      <c r="AB158" s="47"/>
      <c r="AC158" s="47"/>
      <c r="AD158" s="47"/>
    </row>
    <row r="159" spans="19:30" ht="20.25"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</row>
    <row r="160" spans="19:30" ht="20.25"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spans="19:30" ht="20.25"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spans="19:30" ht="20.25"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spans="19:30" ht="20.25"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ht="20.25">
      <c r="S164" s="47"/>
    </row>
  </sheetData>
  <sheetProtection formatCells="0" formatColumns="0" formatRows="0" insertRows="0" deleteRows="0" autoFilter="0"/>
  <mergeCells count="80">
    <mergeCell ref="M8:M9"/>
    <mergeCell ref="V8:V9"/>
    <mergeCell ref="AL128:AN128"/>
    <mergeCell ref="S142:AF142"/>
    <mergeCell ref="AK8:AK9"/>
    <mergeCell ref="AM8:AM9"/>
    <mergeCell ref="Y8:Y9"/>
    <mergeCell ref="P8:P9"/>
    <mergeCell ref="AC8:AC9"/>
    <mergeCell ref="AA8:AA9"/>
    <mergeCell ref="C142:G142"/>
    <mergeCell ref="C7:C9"/>
    <mergeCell ref="D7:D9"/>
    <mergeCell ref="E7:E9"/>
    <mergeCell ref="J8:J9"/>
    <mergeCell ref="H7:H9"/>
    <mergeCell ref="J7:AN7"/>
    <mergeCell ref="I7:I9"/>
    <mergeCell ref="N8:N9"/>
    <mergeCell ref="X8:X9"/>
    <mergeCell ref="C144:G144"/>
    <mergeCell ref="C146:G146"/>
    <mergeCell ref="C155:G155"/>
    <mergeCell ref="C145:G145"/>
    <mergeCell ref="C143:G143"/>
    <mergeCell ref="C153:G153"/>
    <mergeCell ref="C147:G147"/>
    <mergeCell ref="BL3:BP3"/>
    <mergeCell ref="AS8:AZ8"/>
    <mergeCell ref="S8:S9"/>
    <mergeCell ref="L8:L9"/>
    <mergeCell ref="AJ8:AJ9"/>
    <mergeCell ref="AN8:AN9"/>
    <mergeCell ref="O8:O9"/>
    <mergeCell ref="Q8:Q9"/>
    <mergeCell ref="AD8:AD9"/>
    <mergeCell ref="Z8:Z9"/>
    <mergeCell ref="C158:G158"/>
    <mergeCell ref="C148:G148"/>
    <mergeCell ref="C157:G157"/>
    <mergeCell ref="C156:G156"/>
    <mergeCell ref="C154:G154"/>
    <mergeCell ref="C150:G150"/>
    <mergeCell ref="C149:G149"/>
    <mergeCell ref="C151:G151"/>
    <mergeCell ref="C152:G152"/>
    <mergeCell ref="BL2:BR2"/>
    <mergeCell ref="BL5:BP5"/>
    <mergeCell ref="P2:U2"/>
    <mergeCell ref="AP8:AP9"/>
    <mergeCell ref="AQ7:AZ7"/>
    <mergeCell ref="AH8:AH9"/>
    <mergeCell ref="AI8:AI9"/>
    <mergeCell ref="U8:U9"/>
    <mergeCell ref="AO7:AP7"/>
    <mergeCell ref="AO8:AO9"/>
    <mergeCell ref="A2:G2"/>
    <mergeCell ref="AB8:AB9"/>
    <mergeCell ref="R8:R9"/>
    <mergeCell ref="W8:W9"/>
    <mergeCell ref="F7:F9"/>
    <mergeCell ref="W6:X6"/>
    <mergeCell ref="F4:G4"/>
    <mergeCell ref="A3:G3"/>
    <mergeCell ref="G7:G9"/>
    <mergeCell ref="K8:K9"/>
    <mergeCell ref="T8:T9"/>
    <mergeCell ref="BY7:BY9"/>
    <mergeCell ref="BX7:BX9"/>
    <mergeCell ref="BW7:BW9"/>
    <mergeCell ref="BV7:BV9"/>
    <mergeCell ref="BU7:BU9"/>
    <mergeCell ref="AA6:AB6"/>
    <mergeCell ref="BA7:BR8"/>
    <mergeCell ref="BT7:BT9"/>
    <mergeCell ref="AQ8:AR8"/>
    <mergeCell ref="AL8:AL9"/>
    <mergeCell ref="AE8:AE9"/>
    <mergeCell ref="AG8:AG9"/>
    <mergeCell ref="AF8:AF9"/>
  </mergeCells>
  <printOptions/>
  <pageMargins left="0.3937007874015748" right="0.3937007874015748" top="0.1968503937007874" bottom="0.1968503937007874" header="0.31496062992125984" footer="0.31496062992125984"/>
  <pageSetup blackAndWhite="1" fitToWidth="2" horizontalDpi="120" verticalDpi="120" orientation="landscape" paperSize="8" scale="48" r:id="rId1"/>
  <headerFooter alignWithMargins="0">
    <oddHeader>&amp;RЛист  &amp;P из &amp;N</oddHeader>
  </headerFooter>
  <colBreaks count="1" manualBreakCount="1">
    <brk id="42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20"/>
  <sheetViews>
    <sheetView tabSelected="1" view="pageBreakPreview" zoomScale="85" zoomScaleNormal="85" zoomScaleSheetLayoutView="85" zoomScalePageLayoutView="70" workbookViewId="0" topLeftCell="A1">
      <selection activeCell="C5" sqref="C5"/>
    </sheetView>
  </sheetViews>
  <sheetFormatPr defaultColWidth="9.00390625" defaultRowHeight="12.75"/>
  <cols>
    <col min="1" max="1" width="23.125" style="0" customWidth="1"/>
    <col min="2" max="6" width="4.75390625" style="0" customWidth="1"/>
    <col min="7" max="7" width="4.625" style="0" customWidth="1"/>
    <col min="8" max="8" width="4.75390625" style="0" hidden="1" customWidth="1"/>
    <col min="9" max="18" width="4.75390625" style="0" customWidth="1"/>
    <col min="19" max="19" width="7.875" style="0" customWidth="1"/>
    <col min="20" max="23" width="4.75390625" style="0" customWidth="1"/>
  </cols>
  <sheetData>
    <row r="1" spans="1:17" ht="15.75" customHeight="1">
      <c r="A1" s="194" t="s">
        <v>23</v>
      </c>
      <c r="B1" s="194"/>
      <c r="C1" s="196">
        <f>Табель!F4</f>
        <v>0</v>
      </c>
      <c r="D1" s="196"/>
      <c r="E1" s="196"/>
      <c r="F1" s="196"/>
      <c r="G1" s="196"/>
      <c r="H1" s="196"/>
      <c r="I1" s="196"/>
      <c r="J1" s="198">
        <f>Табель!A2</f>
        <v>0</v>
      </c>
      <c r="K1" s="198"/>
      <c r="L1" s="198"/>
      <c r="M1" s="198"/>
      <c r="N1" s="198"/>
      <c r="O1" s="198"/>
      <c r="P1" s="75"/>
      <c r="Q1" s="75"/>
    </row>
    <row r="2" spans="1:17" ht="12.75" customHeight="1">
      <c r="A2" s="195"/>
      <c r="B2" s="195"/>
      <c r="C2" s="197"/>
      <c r="D2" s="197"/>
      <c r="E2" s="197"/>
      <c r="F2" s="197"/>
      <c r="G2" s="197"/>
      <c r="H2" s="197"/>
      <c r="I2" s="197"/>
      <c r="J2" s="199"/>
      <c r="K2" s="199"/>
      <c r="L2" s="199"/>
      <c r="M2" s="199"/>
      <c r="N2" s="199"/>
      <c r="O2" s="199"/>
      <c r="P2" s="76"/>
      <c r="Q2" s="76"/>
    </row>
    <row r="3" spans="1:13" ht="12.75" customHeight="1">
      <c r="A3" s="200"/>
      <c r="B3" s="190" t="s">
        <v>31</v>
      </c>
      <c r="C3" s="188" t="s">
        <v>26</v>
      </c>
      <c r="D3" s="190" t="s">
        <v>13</v>
      </c>
      <c r="E3" s="190" t="s">
        <v>27</v>
      </c>
      <c r="F3" s="188" t="s">
        <v>28</v>
      </c>
      <c r="G3" s="190" t="s">
        <v>14</v>
      </c>
      <c r="H3" s="190" t="s">
        <v>15</v>
      </c>
      <c r="I3" s="192" t="s">
        <v>16</v>
      </c>
      <c r="J3" s="193"/>
      <c r="K3" s="192" t="s">
        <v>18</v>
      </c>
      <c r="L3" s="193"/>
      <c r="M3" s="190" t="s">
        <v>22</v>
      </c>
    </row>
    <row r="4" spans="1:16" ht="65.25" customHeight="1">
      <c r="A4" s="201"/>
      <c r="B4" s="191"/>
      <c r="C4" s="189"/>
      <c r="D4" s="191"/>
      <c r="E4" s="191"/>
      <c r="F4" s="189"/>
      <c r="G4" s="191"/>
      <c r="H4" s="191"/>
      <c r="I4" s="77" t="s">
        <v>17</v>
      </c>
      <c r="J4" s="77" t="s">
        <v>19</v>
      </c>
      <c r="K4" s="77" t="s">
        <v>20</v>
      </c>
      <c r="L4" s="77" t="s">
        <v>21</v>
      </c>
      <c r="M4" s="191"/>
      <c r="N4" s="98" t="s">
        <v>29</v>
      </c>
      <c r="O4" s="136" t="s">
        <v>30</v>
      </c>
      <c r="P4" s="97" t="s">
        <v>32</v>
      </c>
    </row>
    <row r="5" spans="1:16" ht="12.75">
      <c r="A5" s="73" t="s">
        <v>24</v>
      </c>
      <c r="B5" s="137">
        <f>_xlfn.COUNTIFS(Табель!H10:H118,"СДО",Табель!BV10:BV118,1)</f>
        <v>0</v>
      </c>
      <c r="C5" s="99">
        <f>B5-_xlfn.COUNTIFS(Табель!$AN$10:$AN$118,"",Табель!H10:H118,"СДО",Табель!BV10:BV118,1)</f>
        <v>0</v>
      </c>
      <c r="D5" s="137">
        <f>_xlfn.SUMIFS(Табель!AQ10:AQ118,Табель!H10:H118,"СДО",Табель!BV10:BV118,1)</f>
        <v>0</v>
      </c>
      <c r="E5" s="137">
        <f>SUM(G5:M5)</f>
        <v>0</v>
      </c>
      <c r="F5" s="138"/>
      <c r="G5" s="137">
        <f>_xlfn.SUMIFS(Табель!BG10:BG118,Табель!H10:H118,"СДО",Табель!BV10:BV118,1)</f>
        <v>0</v>
      </c>
      <c r="H5" s="137">
        <f>_xlfn.SUMIFS(Табель!BO10:BO118,Табель!H10:H118,"СДО",Табель!BV10:BV118,1)</f>
        <v>0</v>
      </c>
      <c r="I5" s="138">
        <f>N5-J5</f>
        <v>0</v>
      </c>
      <c r="J5" s="137">
        <f>_xlfn.SUMIFS(Табель!BU10:BU118,Табель!H10:H118,"СДО",Табель!BV10:BV118,1)</f>
        <v>0</v>
      </c>
      <c r="K5" s="138">
        <f>O5-L5</f>
        <v>0</v>
      </c>
      <c r="L5" s="137">
        <f>_xlfn.SUMIFS(Табель!BX10:BX118,Табель!H10:H118,"СДО",Табель!BV10:BV118,1)</f>
        <v>0</v>
      </c>
      <c r="M5" s="137">
        <f>_xlfn.SUMIFS(Табель!BH10:BH118,Табель!H10:H118,"СДО",Табель!BV10:BV118,1)</f>
        <v>0</v>
      </c>
      <c r="N5" s="137">
        <f>_xlfn.SUMIFS(Табель!BB10:BB118,Табель!H10:H118,"СДО",Табель!BV10:BV118,1)</f>
        <v>0</v>
      </c>
      <c r="O5" s="137">
        <f>_xlfn.SUMIFS(Табель!BC10:BC118,Табель!H10:H118,"СДО",Табель!BV10:BV118,1)</f>
        <v>0</v>
      </c>
      <c r="P5" s="139">
        <f>_xlfn.SUMIFS(Табель!BJ10:BJ118,Табель!H10:H118,"СДО",Табель!BV10:BV118,1)</f>
        <v>0</v>
      </c>
    </row>
    <row r="6" spans="1:16" ht="12.75">
      <c r="A6" s="73" t="s">
        <v>25</v>
      </c>
      <c r="B6" s="137">
        <f>_xlfn.COUNTIFS(Табель!H10:H118,"СДВ",Табель!BV10:BV118,1)</f>
        <v>0</v>
      </c>
      <c r="C6" s="99">
        <f>B6-_xlfn.COUNTIFS(Табель!$AN$10:$AN$118,"",Табель!H10:H118,"СДВ",Табель!BV10:BV118,1)</f>
        <v>0</v>
      </c>
      <c r="D6" s="137">
        <f>_xlfn.SUMIFS(Табель!AQ10:AQ118,Табель!H10:H118,"СДВ",Табель!BV10:BV118,1)</f>
        <v>0</v>
      </c>
      <c r="E6" s="137">
        <f>SUM(G6:M6)</f>
        <v>0</v>
      </c>
      <c r="F6" s="138"/>
      <c r="G6" s="137">
        <f>_xlfn.SUMIFS(Табель!BG10:BG118,Табель!H10:H118,"СДВ",Табель!BV10:BV118,1)</f>
        <v>0</v>
      </c>
      <c r="H6" s="137">
        <f>_xlfn.SUMIFS(Табель!BO10:BO118,Табель!H10:H118,"СДВ",Табель!BV10:BV118,1)</f>
        <v>0</v>
      </c>
      <c r="I6" s="138">
        <f>N6-J6</f>
        <v>0</v>
      </c>
      <c r="J6" s="137">
        <f>_xlfn.SUMIFS(Табель!BU10:BU118,Табель!H10:H118,"СДВ",Табель!BV10:BV118,1)</f>
        <v>0</v>
      </c>
      <c r="K6" s="138">
        <f>O6-L6</f>
        <v>0</v>
      </c>
      <c r="L6" s="137">
        <f>_xlfn.SUMIFS(Табель!BX10:BX118,Табель!H10:H118,"СДВ",Табель!BV10:BV118,1)</f>
        <v>0</v>
      </c>
      <c r="M6" s="137">
        <f>_xlfn.SUMIFS(Табель!BH10:BH118,Табель!H10:H118,"СДВ",Табель!BV10:BV118,1)</f>
        <v>0</v>
      </c>
      <c r="N6" s="137">
        <f>_xlfn.SUMIFS(Табель!BB10:BB118,Табель!H10:H118,"СДВ",Табель!BV10:BV118,1)</f>
        <v>0</v>
      </c>
      <c r="O6" s="137">
        <f>_xlfn.SUMIFS(Табель!BC10:BC118,Табель!H10:H118,"СДВ",Табель!BV10:BV118,1)</f>
        <v>0</v>
      </c>
      <c r="P6" s="137">
        <f>_xlfn.SUMIFS(Табель!BJ10:BJ118,Табель!H10:H118,"СДВ",Табель!BV10:BV118,1)</f>
        <v>0</v>
      </c>
    </row>
    <row r="7" spans="1:16" s="74" customFormat="1" ht="12.75">
      <c r="A7" s="73"/>
      <c r="B7" s="137"/>
      <c r="C7" s="99"/>
      <c r="D7" s="137"/>
      <c r="E7" s="137"/>
      <c r="F7" s="138"/>
      <c r="G7" s="137"/>
      <c r="H7" s="137"/>
      <c r="I7" s="138"/>
      <c r="J7" s="137"/>
      <c r="K7" s="138"/>
      <c r="L7" s="137"/>
      <c r="M7" s="137"/>
      <c r="N7" s="137"/>
      <c r="O7" s="137"/>
      <c r="P7" s="137"/>
    </row>
    <row r="8" spans="1:4" ht="12.75">
      <c r="A8" s="78"/>
      <c r="B8" s="78"/>
      <c r="C8" s="79"/>
      <c r="D8" s="79"/>
    </row>
    <row r="9" spans="1:4" ht="12.75">
      <c r="A9" s="79"/>
      <c r="B9" s="79"/>
      <c r="C9" s="79"/>
      <c r="D9" s="79"/>
    </row>
    <row r="10" spans="1:27" s="74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4" spans="1:27" s="74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8" spans="1:27" s="74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20" spans="1:27" s="74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 insertColumns="0" insertRows="0" insertHyperlinks="0" deleteColumns="0" deleteRows="0" sort="0" autoFilter="0" pivotTables="0"/>
  <mergeCells count="14">
    <mergeCell ref="K3:L3"/>
    <mergeCell ref="A1:B2"/>
    <mergeCell ref="C1:I2"/>
    <mergeCell ref="J1:O2"/>
    <mergeCell ref="A3:A4"/>
    <mergeCell ref="B3:B4"/>
    <mergeCell ref="F3:F4"/>
    <mergeCell ref="C3:C4"/>
    <mergeCell ref="D3:D4"/>
    <mergeCell ref="E3:E4"/>
    <mergeCell ref="H3:H4"/>
    <mergeCell ref="I3:J3"/>
    <mergeCell ref="M3:M4"/>
    <mergeCell ref="G3:G4"/>
  </mergeCells>
  <printOptions/>
  <pageMargins left="0.25" right="0.25" top="0.75" bottom="0.75" header="0.3" footer="0.3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BIL_COMP</dc:creator>
  <cp:keywords/>
  <dc:description/>
  <cp:lastModifiedBy>asu2_nout</cp:lastModifiedBy>
  <cp:lastPrinted>2014-09-03T10:56:33Z</cp:lastPrinted>
  <dcterms:created xsi:type="dcterms:W3CDTF">2012-06-26T13:27:26Z</dcterms:created>
  <dcterms:modified xsi:type="dcterms:W3CDTF">2016-02-01T10:22:23Z</dcterms:modified>
  <cp:category/>
  <cp:version/>
  <cp:contentType/>
  <cp:contentStatus/>
</cp:coreProperties>
</file>