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2300"/>
  </bookViews>
  <sheets>
    <sheet name="Заявка" sheetId="1" r:id="rId1"/>
    <sheet name="пром.итог классов" sheetId="2" r:id="rId2"/>
  </sheets>
  <externalReferences>
    <externalReference r:id="rId3"/>
  </externalReferences>
  <definedNames>
    <definedName name="_xlnm._FilterDatabase" localSheetId="0" hidden="1">Заявка!#REF!</definedName>
    <definedName name="Объекты">[1]пром.список!$C$2:$C$32</definedName>
    <definedName name="Разгрузка">[1]пром.список!$G$2:$G$5</definedName>
    <definedName name="Расстояния">[1]пром.список!$E$2:$E$9</definedName>
  </definedNames>
  <calcPr calcId="145621"/>
</workbook>
</file>

<file path=xl/calcChain.xml><?xml version="1.0" encoding="utf-8"?>
<calcChain xmlns="http://schemas.openxmlformats.org/spreadsheetml/2006/main">
  <c r="E44" i="2" l="1"/>
  <c r="D44" i="2"/>
  <c r="C44" i="2"/>
  <c r="E43" i="2"/>
  <c r="D43" i="2"/>
  <c r="C43" i="2"/>
  <c r="E42" i="2"/>
  <c r="D42" i="2"/>
  <c r="C42" i="2"/>
  <c r="E41" i="2"/>
  <c r="D41" i="2"/>
  <c r="C41" i="2"/>
  <c r="E40" i="2"/>
  <c r="D40" i="2"/>
  <c r="C40" i="2"/>
  <c r="E39" i="2"/>
  <c r="D39" i="2"/>
  <c r="C39" i="2"/>
  <c r="E38" i="2"/>
  <c r="D38" i="2"/>
  <c r="C38" i="2"/>
  <c r="E37" i="2"/>
  <c r="D37" i="2"/>
  <c r="C37" i="2"/>
  <c r="E36" i="2"/>
  <c r="D36" i="2"/>
  <c r="C36" i="2"/>
  <c r="E35" i="2"/>
  <c r="D35" i="2"/>
  <c r="C35" i="2"/>
  <c r="E34" i="2"/>
  <c r="D34" i="2"/>
  <c r="C34" i="2"/>
  <c r="E33" i="2"/>
  <c r="D33" i="2"/>
  <c r="C33" i="2"/>
  <c r="E32" i="2"/>
  <c r="D32" i="2"/>
  <c r="C32" i="2"/>
  <c r="E31" i="2"/>
  <c r="D31" i="2"/>
  <c r="C31" i="2"/>
  <c r="E30" i="2"/>
  <c r="D30" i="2"/>
  <c r="C30" i="2"/>
  <c r="E29" i="2"/>
  <c r="D29" i="2"/>
  <c r="C29" i="2"/>
  <c r="E28" i="2"/>
  <c r="D28" i="2"/>
  <c r="C28" i="2"/>
  <c r="E27" i="2"/>
  <c r="D27" i="2"/>
  <c r="C27" i="2"/>
  <c r="E26" i="2"/>
  <c r="C26" i="2"/>
  <c r="E25" i="2"/>
  <c r="D25" i="2"/>
  <c r="C25" i="2"/>
  <c r="E24" i="2"/>
  <c r="D24" i="2"/>
  <c r="C24" i="2"/>
  <c r="E23" i="2"/>
  <c r="D23" i="2"/>
  <c r="C23" i="2"/>
  <c r="E22" i="2"/>
  <c r="D22" i="2"/>
  <c r="C22" i="2"/>
  <c r="E21" i="2"/>
  <c r="D21" i="2"/>
  <c r="C21" i="2"/>
  <c r="E20" i="2"/>
  <c r="D20" i="2"/>
  <c r="C20" i="2"/>
  <c r="E19" i="2"/>
  <c r="D19" i="2"/>
  <c r="C19" i="2"/>
  <c r="E18" i="2"/>
  <c r="D18" i="2"/>
  <c r="C18" i="2"/>
  <c r="E17" i="2"/>
  <c r="D17" i="2"/>
  <c r="C17" i="2"/>
  <c r="E16" i="2"/>
  <c r="D16" i="2"/>
  <c r="C16" i="2"/>
  <c r="E15" i="2"/>
  <c r="D15" i="2"/>
  <c r="C15" i="2"/>
  <c r="E14" i="2"/>
  <c r="D14" i="2"/>
  <c r="C14" i="2"/>
  <c r="E13" i="2"/>
  <c r="D13" i="2"/>
  <c r="C13" i="2"/>
  <c r="E12" i="2"/>
  <c r="D12" i="2"/>
  <c r="C12" i="2"/>
  <c r="E11" i="2"/>
  <c r="D11" i="2"/>
  <c r="C11" i="2"/>
  <c r="E10" i="2"/>
  <c r="D10" i="2"/>
  <c r="C10" i="2"/>
  <c r="E9" i="2"/>
  <c r="D9" i="2"/>
  <c r="C9" i="2"/>
  <c r="E8" i="2"/>
  <c r="D8" i="2"/>
  <c r="C8" i="2"/>
  <c r="E7" i="2"/>
  <c r="D7" i="2"/>
  <c r="C7" i="2"/>
  <c r="E6" i="2"/>
  <c r="D6" i="2"/>
  <c r="C6" i="2"/>
  <c r="E5" i="2"/>
  <c r="D5" i="2"/>
  <c r="C5" i="2"/>
  <c r="E4" i="2"/>
  <c r="D4" i="2"/>
  <c r="C4" i="2"/>
  <c r="E3" i="2"/>
  <c r="D3" i="2"/>
  <c r="C3" i="2"/>
  <c r="E2" i="2"/>
  <c r="D2" i="2"/>
  <c r="C2" i="2"/>
  <c r="H6" i="1"/>
  <c r="A3" i="1"/>
</calcChain>
</file>

<file path=xl/sharedStrings.xml><?xml version="1.0" encoding="utf-8"?>
<sst xmlns="http://schemas.openxmlformats.org/spreadsheetml/2006/main" count="113" uniqueCount="62">
  <si>
    <t xml:space="preserve">Р E E C Т Р     З А К А З О В    Н А    Б Е Т О Н </t>
  </si>
  <si>
    <t>№ п/п</t>
  </si>
  <si>
    <t>Клиент</t>
  </si>
  <si>
    <t>Объект</t>
  </si>
  <si>
    <t>S, до км.</t>
  </si>
  <si>
    <t>Продукция</t>
  </si>
  <si>
    <t>Крупный заполнитель</t>
  </si>
  <si>
    <t>Кол-во</t>
  </si>
  <si>
    <t>Время поставки на объект</t>
  </si>
  <si>
    <t>Шифры рецептов</t>
  </si>
  <si>
    <t>Способ разгрузки</t>
  </si>
  <si>
    <t>Интервал поставки мин.</t>
  </si>
  <si>
    <t>Вид заявки плановая, неплановая</t>
  </si>
  <si>
    <t>на круг</t>
  </si>
  <si>
    <t>Кол-во ходок</t>
  </si>
  <si>
    <t>Примечание</t>
  </si>
  <si>
    <t xml:space="preserve">                            Красная Горка</t>
  </si>
  <si>
    <t>МСУ 2</t>
  </si>
  <si>
    <t>Красная Горка ,п.2</t>
  </si>
  <si>
    <t>В7,5</t>
  </si>
  <si>
    <t>БСТ B7.5 П4 F100 W2</t>
  </si>
  <si>
    <t>Щебень гравийный 5х10</t>
  </si>
  <si>
    <t>Б07.1.2.4</t>
  </si>
  <si>
    <t>Бадья</t>
  </si>
  <si>
    <t>плановая</t>
  </si>
  <si>
    <t>ПрофиПлит</t>
  </si>
  <si>
    <t>БСТ B7.5 П2 F100 W2</t>
  </si>
  <si>
    <t>Щебень гравийный 5х10; Щебень гранитный 5х20</t>
  </si>
  <si>
    <t>М100</t>
  </si>
  <si>
    <t>В10</t>
  </si>
  <si>
    <t>В12,5</t>
  </si>
  <si>
    <t>В15</t>
  </si>
  <si>
    <t>В20</t>
  </si>
  <si>
    <t>В22,5</t>
  </si>
  <si>
    <t>В25</t>
  </si>
  <si>
    <t>В30</t>
  </si>
  <si>
    <t>В35</t>
  </si>
  <si>
    <t>В40</t>
  </si>
  <si>
    <t>В45</t>
  </si>
  <si>
    <t>М75</t>
  </si>
  <si>
    <t>М150</t>
  </si>
  <si>
    <t>М200</t>
  </si>
  <si>
    <t>М300</t>
  </si>
  <si>
    <t>Заполнитель</t>
  </si>
  <si>
    <t>Щебень гравийный 5х20</t>
  </si>
  <si>
    <t>Щебень гранитный 5х20</t>
  </si>
  <si>
    <t>Щебень гранитный 5х10</t>
  </si>
  <si>
    <t>Щебень гранитный 5х(3)10</t>
  </si>
  <si>
    <t>Б07.3.2.</t>
  </si>
  <si>
    <t>Б07.3.2.4</t>
  </si>
  <si>
    <t xml:space="preserve">В столбце "Е" диспечер выбирает класс бетонной или же растворной смеси. </t>
  </si>
  <si>
    <t>В столбце "G" он должен выбрать вид крупного заполнителя (выдается также в виде выпадающего списка)</t>
  </si>
  <si>
    <t>В столбце "J" (в виде выпадающего списка) предоставляется шифр согласно карты подбора указанной в столбце "F": =СМЕЩ('Пром.итог классов'!$C:$C;ПОИСКПОЗ(E4;'Пром.итог классов'!$B:$B;0)-1;1;СЧЁТЕСЛИ('Пром.итог классов'!$C:$C;F4))</t>
  </si>
  <si>
    <t>В столбце "F" ему же придлагается (в виде списка) класс бетонной смеси согласно заданному значению в столбце "Е": =СМЕЩ('Пром.итог классов'!$B:$B;ПОИСКПОЗ(E4;'Пром.итог классов'!$B:$B;0)-1;1;СЧЁТЕСЛИ('Пром.итог классов'!$B:$B;E4))</t>
  </si>
  <si>
    <t>Хотелось бы чтоб в столбце "J" (в виде выпадающего списка) учитывался еще один критерий, столбца "G" (крупный заполнитель) и согласно этого предлагались шифры (к примеру на класс В7,5 БСТ В7,5 П2 F100 W2) содержащий (крупный заполнитель: Щебень гранитный 5х20)</t>
  </si>
  <si>
    <t>На листе "пром.итог классов" имеется перечень классов; карты подбора; шифры; а также наименования крупного заполнителя для них:</t>
  </si>
  <si>
    <t>На примере я указал "строка 4" что диспечер выбрал класс В7,5 тем самым ему предложено выбрать, карту подбора на данный класс (он выбирает к примеру: БСТ В7,5 П2 F100 W2)</t>
  </si>
  <si>
    <t>и также указывает что данная карта подбора будет отдоваться на крупном заполнителе: Щебень гравиийный 5х20.</t>
  </si>
  <si>
    <t>но у данной карты подбора на таком заполнителе имеется несколько шифров:</t>
  </si>
  <si>
    <t>Б07.1.2.</t>
  </si>
  <si>
    <t>Вот я и задумался а не льзя ли прописать еще добавочный критерий или как нибудь его учесть чтоб он согласно указанных параметрах выдовал (выпадающего списка)</t>
  </si>
  <si>
    <t>эти четыре шифра!?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</si>
</sst>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u/>
      <sz val="2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20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20" fontId="7" fillId="0" borderId="0" xfId="0" applyNumberFormat="1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14" fontId="6" fillId="0" borderId="0" xfId="0" applyNumberFormat="1" applyFont="1" applyFill="1" applyBorder="1" applyAlignment="1">
      <alignment horizontal="center" vertical="center"/>
    </xf>
    <xf numFmtId="43" fontId="0" fillId="0" borderId="0" xfId="0" applyNumberFormat="1"/>
    <xf numFmtId="0" fontId="1" fillId="0" borderId="0" xfId="0" applyFont="1" applyAlignment="1">
      <alignment horizontal="center" vertical="center"/>
    </xf>
    <xf numFmtId="43" fontId="1" fillId="0" borderId="0" xfId="0" applyNumberFormat="1" applyFont="1"/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1" fillId="0" borderId="0" xfId="0" applyFont="1"/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3" fillId="3" borderId="0" xfId="0" applyFont="1" applyFill="1"/>
    <xf numFmtId="0" fontId="3" fillId="3" borderId="0" xfId="0" applyFont="1" applyFill="1" applyAlignment="1">
      <alignment horizontal="center" vertical="center"/>
    </xf>
    <xf numFmtId="0" fontId="0" fillId="3" borderId="0" xfId="0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797718</xdr:colOff>
      <xdr:row>14</xdr:row>
      <xdr:rowOff>119063</xdr:rowOff>
    </xdr:from>
    <xdr:to>
      <xdr:col>5</xdr:col>
      <xdr:colOff>1464467</xdr:colOff>
      <xdr:row>31</xdr:row>
      <xdr:rowOff>68443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2531" y="4107657"/>
          <a:ext cx="4679155" cy="33902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47;&#1072;&#1103;&#1074;&#1082;&#1072;%20&#1085;&#1072;%20&#1073;&#1077;&#1090;&#1086;&#1085;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"/>
      <sheetName val="пром.список"/>
      <sheetName val="Нормы расхода"/>
      <sheetName val="пром.итог классов"/>
    </sheetNames>
    <sheetDataSet>
      <sheetData sheetId="0"/>
      <sheetData sheetId="1">
        <row r="2">
          <cell r="C2" t="str">
            <v>г.Московский к.24</v>
          </cell>
          <cell r="E2">
            <v>5</v>
          </cell>
          <cell r="G2" t="str">
            <v>С/слив</v>
          </cell>
        </row>
        <row r="3">
          <cell r="C3" t="str">
            <v>Дрожжино 2 дорога</v>
          </cell>
          <cell r="E3">
            <v>10</v>
          </cell>
          <cell r="G3" t="str">
            <v>Бадья</v>
          </cell>
        </row>
        <row r="4">
          <cell r="C4" t="str">
            <v>Бутово Парк поз.15</v>
          </cell>
          <cell r="E4">
            <v>15</v>
          </cell>
          <cell r="G4" t="str">
            <v>Насос</v>
          </cell>
        </row>
        <row r="5">
          <cell r="C5" t="str">
            <v>Нагорная 10</v>
          </cell>
          <cell r="E5">
            <v>20</v>
          </cell>
          <cell r="G5" t="str">
            <v>С/вывоз</v>
          </cell>
        </row>
        <row r="6">
          <cell r="C6" t="str">
            <v>Щербинка к.7</v>
          </cell>
          <cell r="E6">
            <v>25</v>
          </cell>
        </row>
        <row r="7">
          <cell r="C7" t="str">
            <v>Щербинка к.5-6</v>
          </cell>
          <cell r="E7">
            <v>30</v>
          </cell>
        </row>
        <row r="8">
          <cell r="C8" t="str">
            <v>Дрожжино 1 к.2</v>
          </cell>
          <cell r="E8">
            <v>35</v>
          </cell>
        </row>
        <row r="9">
          <cell r="C9" t="str">
            <v>Бутово Парк</v>
          </cell>
          <cell r="E9">
            <v>40</v>
          </cell>
        </row>
        <row r="10">
          <cell r="C10" t="str">
            <v>Видное Благоустройство</v>
          </cell>
        </row>
        <row r="11">
          <cell r="C11" t="str">
            <v>Видное ДДУ</v>
          </cell>
        </row>
        <row r="12">
          <cell r="C12" t="str">
            <v>Горки Ленинского района</v>
          </cell>
        </row>
        <row r="13">
          <cell r="C13" t="str">
            <v>Дрожжино 2 корп. 11</v>
          </cell>
        </row>
        <row r="14">
          <cell r="C14" t="str">
            <v>Дрожжино 2 корп. 13</v>
          </cell>
        </row>
        <row r="15">
          <cell r="C15" t="str">
            <v>Дрожжино 2 корп. 15</v>
          </cell>
        </row>
        <row r="16">
          <cell r="C16" t="str">
            <v>Дрожжино 2 корп. 15/1</v>
          </cell>
        </row>
        <row r="17">
          <cell r="C17" t="str">
            <v>Дрожжино 2 корп. 15/2</v>
          </cell>
        </row>
        <row r="18">
          <cell r="C18" t="str">
            <v>Дрожжино 2 корп. 17</v>
          </cell>
        </row>
        <row r="19">
          <cell r="C19" t="str">
            <v>Дрожжино 2, дорога</v>
          </cell>
        </row>
        <row r="20">
          <cell r="C20" t="str">
            <v>Дрожжино-2 школа</v>
          </cell>
        </row>
        <row r="21">
          <cell r="C21" t="str">
            <v xml:space="preserve"> Лесное озеро</v>
          </cell>
        </row>
        <row r="22">
          <cell r="C22" t="str">
            <v>Пыхтино</v>
          </cell>
        </row>
        <row r="23">
          <cell r="C23" t="str">
            <v>Электролитный проезд</v>
          </cell>
        </row>
        <row r="24">
          <cell r="C24" t="str">
            <v>Брянская ул.</v>
          </cell>
        </row>
      </sheetData>
      <sheetData sheetId="2">
        <row r="5">
          <cell r="A5" t="str">
            <v>БСТ B7.5 П2 F100 W2</v>
          </cell>
          <cell r="E5" t="str">
            <v>Б07.1.2.</v>
          </cell>
          <cell r="K5" t="str">
            <v>Щебень гравийный 5х20</v>
          </cell>
        </row>
        <row r="6">
          <cell r="A6" t="str">
            <v>БСТ B7.5 П2 F100 W2</v>
          </cell>
          <cell r="E6" t="str">
            <v>Б07.3.2.</v>
          </cell>
          <cell r="K6" t="str">
            <v>Щебень гранитный 5х20</v>
          </cell>
        </row>
        <row r="7">
          <cell r="A7" t="str">
            <v>БСТ B7.5 П2 F100 W2</v>
          </cell>
          <cell r="E7" t="str">
            <v>Б07.7.2.</v>
          </cell>
          <cell r="K7" t="str">
            <v>Щебень гравийный 5х10; Щебень гранитный 5х20</v>
          </cell>
        </row>
        <row r="8">
          <cell r="A8" t="str">
            <v>БСТ B7.5 П2 F100 W2</v>
          </cell>
          <cell r="E8" t="str">
            <v>Б07.1.2.4</v>
          </cell>
          <cell r="K8" t="str">
            <v>Щебень гравийный 5х20</v>
          </cell>
        </row>
        <row r="9">
          <cell r="A9" t="str">
            <v>БСТ B7.5 П2 F100 W2</v>
          </cell>
          <cell r="E9" t="str">
            <v>Б07.3.2.4</v>
          </cell>
          <cell r="K9" t="str">
            <v>Щебень гранитный 5х20</v>
          </cell>
        </row>
        <row r="10">
          <cell r="A10" t="str">
            <v>БСТ B7.5 П2 F100 W2</v>
          </cell>
          <cell r="E10" t="str">
            <v>Б07.7.2.4</v>
          </cell>
          <cell r="K10" t="str">
            <v>Щебень гравийный 5х10; Щебень гранитный 5х20</v>
          </cell>
        </row>
        <row r="11">
          <cell r="A11" t="str">
            <v>БСТ B7.5 П4 F100 W2</v>
          </cell>
          <cell r="E11" t="str">
            <v>Б07.1.4.1</v>
          </cell>
          <cell r="K11" t="str">
            <v>Щебень гравийный 5х20</v>
          </cell>
        </row>
        <row r="12">
          <cell r="A12" t="str">
            <v>БСТ B7.5 П4 F100 W2</v>
          </cell>
          <cell r="E12" t="str">
            <v>Б07.3.4.1</v>
          </cell>
          <cell r="K12" t="str">
            <v>Щебень гранитный 5х20</v>
          </cell>
        </row>
        <row r="13">
          <cell r="A13" t="str">
            <v>БСТ B7.5 П4 F100 W2</v>
          </cell>
          <cell r="E13" t="str">
            <v>Б07.7.4.1</v>
          </cell>
          <cell r="K13" t="str">
            <v>Щебень гравийный 5х10; Щебень гранитный 5х20</v>
          </cell>
        </row>
        <row r="14">
          <cell r="A14" t="str">
            <v>БСТ B7.5 П4 F100 W2</v>
          </cell>
          <cell r="E14" t="str">
            <v>Б07.1.4.4</v>
          </cell>
          <cell r="K14" t="str">
            <v>Щебень гравийный 5х20</v>
          </cell>
        </row>
        <row r="15">
          <cell r="A15" t="str">
            <v>БСТ B7.5 П4 F100 W2</v>
          </cell>
          <cell r="E15" t="str">
            <v>Б07.3.4.4</v>
          </cell>
          <cell r="K15" t="str">
            <v>Щебень гранитный 5х20</v>
          </cell>
        </row>
        <row r="16">
          <cell r="A16" t="str">
            <v>БСТ B7.5 П4 F100 W2</v>
          </cell>
          <cell r="E16" t="str">
            <v>Б07.7.4.4</v>
          </cell>
          <cell r="K16" t="str">
            <v>Щебень гравийный 5х10; Щебень гранитный 5х20</v>
          </cell>
        </row>
        <row r="17">
          <cell r="A17" t="str">
            <v>БСТ B7.5 П4 F100 W2</v>
          </cell>
          <cell r="E17" t="str">
            <v>Б07.1.4.4-5</v>
          </cell>
          <cell r="K17" t="str">
            <v>Щебень гравийный 5х20</v>
          </cell>
        </row>
        <row r="18">
          <cell r="A18" t="str">
            <v>БСТ B7.5 П4 F100 W2</v>
          </cell>
          <cell r="E18" t="str">
            <v>Б07.3.4.4-5</v>
          </cell>
          <cell r="K18" t="str">
            <v>Щебень гранитный 5х20</v>
          </cell>
        </row>
        <row r="19">
          <cell r="A19" t="str">
            <v>БСТ B7.5 П4 F100 W2</v>
          </cell>
          <cell r="E19" t="str">
            <v>Б07.7.4.4-5</v>
          </cell>
          <cell r="K19" t="str">
            <v>Щебень гравийный 5х10; Щебень гранитный 5х20</v>
          </cell>
        </row>
        <row r="20">
          <cell r="A20" t="str">
            <v>БСТ B7.5 П4 F100 W2</v>
          </cell>
          <cell r="E20" t="str">
            <v>Б07.1.4.4-10</v>
          </cell>
          <cell r="K20" t="str">
            <v>Щебень гравийный 5х20</v>
          </cell>
        </row>
        <row r="21">
          <cell r="A21" t="str">
            <v>БСТ B7.5 П4 F100 W2</v>
          </cell>
          <cell r="E21" t="str">
            <v>Б07.3.4.4-10</v>
          </cell>
          <cell r="K21" t="str">
            <v>Щебень гранитный 5х20</v>
          </cell>
        </row>
        <row r="22">
          <cell r="A22" t="str">
            <v>БСТ B7.5 П4 F100 W2</v>
          </cell>
          <cell r="E22" t="str">
            <v>Б07.7.4.4-10</v>
          </cell>
          <cell r="K22" t="str">
            <v>Щебень гравийный 5х10; Щебень гранитный 5х20</v>
          </cell>
        </row>
        <row r="23">
          <cell r="A23" t="str">
            <v>БСТ B7.5 П4 F100 W2</v>
          </cell>
          <cell r="E23" t="str">
            <v>Б07.1.4.4-15</v>
          </cell>
          <cell r="K23" t="str">
            <v>Щебень гравийный 5х20</v>
          </cell>
        </row>
        <row r="24">
          <cell r="A24" t="str">
            <v>БСТ B7.5 П4 F100 W2</v>
          </cell>
          <cell r="E24" t="str">
            <v>Б07.3.4.4-15</v>
          </cell>
          <cell r="K24" t="str">
            <v>Щебень гранитный 5х20</v>
          </cell>
        </row>
        <row r="25">
          <cell r="A25" t="str">
            <v>БСТ B7.5 П4 F100 W2</v>
          </cell>
          <cell r="E25" t="str">
            <v>Б07.7.4.4-15</v>
          </cell>
          <cell r="K25" t="str">
            <v>Щебень гравийный 5х10; Щебень гранитный 5х20</v>
          </cell>
        </row>
        <row r="26">
          <cell r="A26" t="str">
            <v>БСТ B7.5 П4 F100 W2</v>
          </cell>
          <cell r="E26" t="str">
            <v>Б07.1.4.4-20</v>
          </cell>
          <cell r="K26" t="str">
            <v>Щебень гравийный 5х20</v>
          </cell>
        </row>
        <row r="27">
          <cell r="A27" t="str">
            <v>БСТ B7.5 П4 F100 W2</v>
          </cell>
          <cell r="E27" t="str">
            <v>Б07.3.4.4-20</v>
          </cell>
          <cell r="K27" t="str">
            <v>Щебень гранитный 5х20</v>
          </cell>
        </row>
        <row r="28">
          <cell r="A28" t="str">
            <v>БСТ B7.5 П4 F100 W2</v>
          </cell>
          <cell r="E28" t="str">
            <v>Б07.7.4.4-20</v>
          </cell>
          <cell r="K28" t="str">
            <v>Щебень гравийный 5х10; Щебень гранитный 5х20</v>
          </cell>
        </row>
        <row r="29">
          <cell r="A29" t="str">
            <v>БСТ В10</v>
          </cell>
        </row>
        <row r="30">
          <cell r="A30" t="str">
            <v>БСТ B10 П4 F100 W2</v>
          </cell>
          <cell r="E30" t="str">
            <v>Б10.1.4.1</v>
          </cell>
          <cell r="K30" t="str">
            <v>Щебень гравийный 5х20</v>
          </cell>
        </row>
        <row r="31">
          <cell r="A31" t="str">
            <v>БСТ B10 П4 F100 W2</v>
          </cell>
          <cell r="E31" t="str">
            <v>Б10.3.4.1</v>
          </cell>
          <cell r="K31" t="str">
            <v>Щебень гранитный 5х20</v>
          </cell>
        </row>
        <row r="32">
          <cell r="A32" t="str">
            <v>БСТ B10 П4 F100 W2</v>
          </cell>
          <cell r="E32" t="str">
            <v>Б10.7.4.1</v>
          </cell>
          <cell r="K32" t="str">
            <v>Щебень гравийный 5х10; Щебень гранитный 5х20</v>
          </cell>
        </row>
        <row r="33">
          <cell r="A33" t="str">
            <v>БСТ B10 П4 F100 W2</v>
          </cell>
          <cell r="E33" t="str">
            <v>Б10.1.4.4</v>
          </cell>
          <cell r="K33" t="str">
            <v>Щебень гравийный 5х20</v>
          </cell>
        </row>
        <row r="34">
          <cell r="A34" t="str">
            <v>БСТ B10 П4 F100 W2</v>
          </cell>
          <cell r="E34" t="str">
            <v>Б10.3.4.4</v>
          </cell>
          <cell r="K34" t="str">
            <v>Щебень гранитный 5х20</v>
          </cell>
        </row>
        <row r="35">
          <cell r="A35" t="str">
            <v>БСТ B10 П4 F100 W2</v>
          </cell>
          <cell r="E35" t="str">
            <v>Б10.7.4.4</v>
          </cell>
          <cell r="K35" t="str">
            <v>Щебень гравийный 5х10; Щебень гранитный 5х20</v>
          </cell>
        </row>
        <row r="36">
          <cell r="A36" t="str">
            <v>БСТ B10 П4 F100 W2</v>
          </cell>
          <cell r="E36" t="str">
            <v>Б10.1.4.4-5</v>
          </cell>
          <cell r="K36" t="str">
            <v>Щебень гравийный 5х20</v>
          </cell>
        </row>
        <row r="37">
          <cell r="A37" t="str">
            <v>БСТ B10 П4 F100 W2</v>
          </cell>
          <cell r="E37" t="str">
            <v>Б10.3.4.4-5</v>
          </cell>
          <cell r="K37" t="str">
            <v>Щебень гранитный 5х20</v>
          </cell>
        </row>
        <row r="38">
          <cell r="A38" t="str">
            <v>БСТ B10 П4 F100 W2</v>
          </cell>
          <cell r="E38" t="str">
            <v>Б10.7.4.4-5</v>
          </cell>
          <cell r="K38" t="str">
            <v>Щебень гравийный 5х10; Щебень гранитный 5х20</v>
          </cell>
        </row>
        <row r="39">
          <cell r="A39" t="str">
            <v>БСТ B10 П4 F100 W2</v>
          </cell>
          <cell r="E39" t="str">
            <v>Б10.1.4.4-10</v>
          </cell>
          <cell r="K39" t="str">
            <v>Щебень гравийный 5х20</v>
          </cell>
        </row>
        <row r="40">
          <cell r="A40" t="str">
            <v>БСТ B10 П4 F100 W2</v>
          </cell>
          <cell r="E40" t="str">
            <v>Б10.3.4.4-10</v>
          </cell>
          <cell r="K40" t="str">
            <v>Щебень гранитный 5х20</v>
          </cell>
        </row>
        <row r="41">
          <cell r="A41" t="str">
            <v>БСТ B10 П4 F100 W2</v>
          </cell>
          <cell r="E41" t="str">
            <v>Б10.7.4.4-10</v>
          </cell>
          <cell r="K41" t="str">
            <v>Щебень гравийный 5х10; Щебень гранитный 5х20</v>
          </cell>
        </row>
        <row r="42">
          <cell r="A42" t="str">
            <v>БСТ B10 П4 F100 W2</v>
          </cell>
          <cell r="E42" t="str">
            <v>Б10.1.4.4-15</v>
          </cell>
          <cell r="K42" t="str">
            <v>Щебень гравийный 5х20</v>
          </cell>
        </row>
        <row r="43">
          <cell r="A43" t="str">
            <v>БСТ B10 П4 F100 W2</v>
          </cell>
          <cell r="E43" t="str">
            <v>Б10.3.4.4-15</v>
          </cell>
          <cell r="K43" t="str">
            <v>Щебень гранитный 5х20</v>
          </cell>
        </row>
        <row r="44">
          <cell r="A44" t="str">
            <v>БСТ B10 П4 F100 W2</v>
          </cell>
          <cell r="E44" t="str">
            <v>Б10.7.4.4-15</v>
          </cell>
          <cell r="K44" t="str">
            <v>Щебень гравийный 5х10; Щебень гранитный 5х20</v>
          </cell>
        </row>
        <row r="45">
          <cell r="A45" t="str">
            <v>БСТ B10 П4 F100 W2</v>
          </cell>
          <cell r="E45" t="str">
            <v>Б10.1.4.4-20</v>
          </cell>
          <cell r="K45" t="str">
            <v>Щебень гравийный 5х20</v>
          </cell>
        </row>
        <row r="46">
          <cell r="A46" t="str">
            <v>БСТ B10 П4 F100 W2</v>
          </cell>
          <cell r="E46" t="str">
            <v>Б10.3.4.4-20</v>
          </cell>
          <cell r="K46" t="str">
            <v>Щебень гранитный 5х20</v>
          </cell>
        </row>
        <row r="47">
          <cell r="A47" t="str">
            <v>БСТ B10 П4 F100 W2</v>
          </cell>
          <cell r="E47" t="str">
            <v>Б10.7.4.4-20</v>
          </cell>
          <cell r="K47" t="str">
            <v>Щебень гравийный 5х10; Щебень гранитный 5х20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file:///P:\&#1047;&#1072;&#1103;&#1074;&#1082;&#1072;%20&#1085;&#1072;%20&#1073;&#1077;&#1090;&#1086;&#1085;%202016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3"/>
  <sheetViews>
    <sheetView tabSelected="1" zoomScale="80" zoomScaleNormal="80" workbookViewId="0">
      <pane ySplit="2" topLeftCell="A3" activePane="bottomLeft" state="frozen"/>
      <selection pane="bottomLeft" activeCell="G34" sqref="G34:G35"/>
    </sheetView>
  </sheetViews>
  <sheetFormatPr defaultRowHeight="15.75" x14ac:dyDescent="0.25"/>
  <cols>
    <col min="1" max="1" width="6" style="3" customWidth="1"/>
    <col min="2" max="2" width="13.85546875" style="3" customWidth="1"/>
    <col min="3" max="3" width="32.7109375" style="3" customWidth="1"/>
    <col min="4" max="4" width="5.85546875" style="3" customWidth="1"/>
    <col min="5" max="5" width="7.7109375" style="3" bestFit="1" customWidth="1"/>
    <col min="6" max="6" width="27.28515625" style="3" customWidth="1"/>
    <col min="7" max="7" width="60.5703125" style="3" bestFit="1" customWidth="1"/>
    <col min="8" max="8" width="9.28515625" style="3" bestFit="1" customWidth="1"/>
    <col min="9" max="9" width="12.42578125" style="3" customWidth="1"/>
    <col min="10" max="10" width="16.85546875" style="3" customWidth="1"/>
    <col min="11" max="11" width="13.7109375" style="4" customWidth="1"/>
    <col min="12" max="12" width="12.140625" style="3" customWidth="1"/>
    <col min="13" max="13" width="15" style="3" customWidth="1"/>
    <col min="14" max="14" width="14.28515625" style="3" hidden="1" customWidth="1"/>
    <col min="15" max="16" width="9.140625" style="3" hidden="1" customWidth="1"/>
    <col min="17" max="17" width="0" style="3" hidden="1" customWidth="1"/>
    <col min="18" max="18" width="34.28515625" style="3" customWidth="1"/>
    <col min="19" max="19" width="9.28515625" customWidth="1"/>
    <col min="31" max="31" width="49.28515625" bestFit="1" customWidth="1"/>
  </cols>
  <sheetData>
    <row r="1" spans="1:31" ht="39.75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31" s="1" customFormat="1" ht="60" customHeight="1" x14ac:dyDescent="0.3">
      <c r="A2" s="5" t="s">
        <v>1</v>
      </c>
      <c r="B2" s="5" t="s">
        <v>2</v>
      </c>
      <c r="C2" s="6" t="s">
        <v>3</v>
      </c>
      <c r="D2" s="5" t="s">
        <v>4</v>
      </c>
      <c r="E2" s="24" t="s">
        <v>5</v>
      </c>
      <c r="F2" s="24"/>
      <c r="G2" s="5" t="s">
        <v>6</v>
      </c>
      <c r="H2" s="6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7" t="s">
        <v>12</v>
      </c>
      <c r="N2" s="8" t="s">
        <v>13</v>
      </c>
      <c r="O2" s="9"/>
      <c r="P2" s="9" t="s">
        <v>14</v>
      </c>
      <c r="Q2" s="9"/>
      <c r="R2" s="6" t="s">
        <v>15</v>
      </c>
    </row>
    <row r="3" spans="1:31" s="1" customFormat="1" ht="21" x14ac:dyDescent="0.3">
      <c r="A3" s="25">
        <f ca="1">TODAY()</f>
        <v>42398</v>
      </c>
      <c r="B3" s="25"/>
      <c r="C3" s="25"/>
      <c r="D3" s="25"/>
      <c r="E3" s="25"/>
      <c r="F3" s="25"/>
      <c r="G3" s="26" t="s">
        <v>16</v>
      </c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</row>
    <row r="4" spans="1:31" s="1" customFormat="1" ht="19.5" thickBot="1" x14ac:dyDescent="0.35">
      <c r="A4" s="10">
        <v>1</v>
      </c>
      <c r="B4" s="9" t="s">
        <v>17</v>
      </c>
      <c r="C4" s="9" t="s">
        <v>18</v>
      </c>
      <c r="D4" s="11">
        <v>5</v>
      </c>
      <c r="E4" s="11" t="s">
        <v>19</v>
      </c>
      <c r="F4" s="9" t="s">
        <v>26</v>
      </c>
      <c r="G4" s="9" t="s">
        <v>44</v>
      </c>
      <c r="H4" s="10">
        <v>6</v>
      </c>
      <c r="I4" s="12">
        <v>0.33333333333333331</v>
      </c>
      <c r="J4" s="11" t="s">
        <v>48</v>
      </c>
      <c r="K4" s="10" t="s">
        <v>23</v>
      </c>
      <c r="L4" s="9"/>
      <c r="M4" s="10" t="s">
        <v>24</v>
      </c>
      <c r="N4" s="9"/>
      <c r="O4" s="9"/>
      <c r="P4" s="9"/>
      <c r="Q4" s="9"/>
      <c r="R4" s="13">
        <v>89032642455</v>
      </c>
      <c r="AE4" s="27" t="s">
        <v>43</v>
      </c>
    </row>
    <row r="5" spans="1:31" s="1" customFormat="1" ht="18.75" x14ac:dyDescent="0.3">
      <c r="A5" s="10">
        <v>2</v>
      </c>
      <c r="B5" s="9" t="s">
        <v>25</v>
      </c>
      <c r="C5" s="9" t="s">
        <v>18</v>
      </c>
      <c r="D5" s="11">
        <v>30</v>
      </c>
      <c r="E5" s="11" t="s">
        <v>19</v>
      </c>
      <c r="F5" s="9" t="s">
        <v>20</v>
      </c>
      <c r="G5" s="9" t="s">
        <v>45</v>
      </c>
      <c r="H5" s="10">
        <v>3</v>
      </c>
      <c r="I5" s="12">
        <v>0.58333333333333337</v>
      </c>
      <c r="J5" s="11" t="s">
        <v>49</v>
      </c>
      <c r="K5" s="10" t="s">
        <v>23</v>
      </c>
      <c r="L5" s="9"/>
      <c r="M5" s="10" t="s">
        <v>24</v>
      </c>
      <c r="N5" s="9"/>
      <c r="O5" s="9"/>
      <c r="P5" s="9"/>
      <c r="Q5" s="9"/>
      <c r="R5" s="13">
        <v>89032642455</v>
      </c>
      <c r="AE5" s="28" t="s">
        <v>44</v>
      </c>
    </row>
    <row r="6" spans="1:31" s="1" customFormat="1" ht="18.75" x14ac:dyDescent="0.3">
      <c r="A6" s="17"/>
      <c r="B6" s="15"/>
      <c r="C6" s="15"/>
      <c r="D6" s="14"/>
      <c r="E6" s="14"/>
      <c r="F6" s="14"/>
      <c r="G6" s="14"/>
      <c r="H6" s="18">
        <f>SUM(H4:H5)</f>
        <v>9</v>
      </c>
      <c r="I6" s="16"/>
      <c r="J6" s="14"/>
      <c r="K6" s="19"/>
      <c r="L6" s="17"/>
      <c r="M6" s="17"/>
      <c r="N6" s="9"/>
      <c r="O6" s="9"/>
      <c r="P6" s="9"/>
      <c r="Q6" s="9"/>
      <c r="R6" s="17"/>
      <c r="AE6" s="29" t="s">
        <v>21</v>
      </c>
    </row>
    <row r="7" spans="1:31" s="1" customFormat="1" ht="18.75" x14ac:dyDescent="0.3">
      <c r="K7" s="2"/>
      <c r="AE7" s="29" t="s">
        <v>45</v>
      </c>
    </row>
    <row r="8" spans="1:31" s="1" customFormat="1" ht="18.75" x14ac:dyDescent="0.3">
      <c r="K8" s="2"/>
      <c r="AE8" s="29" t="s">
        <v>46</v>
      </c>
    </row>
    <row r="9" spans="1:31" s="1" customFormat="1" ht="18.75" x14ac:dyDescent="0.3">
      <c r="B9" s="3">
        <v>1</v>
      </c>
      <c r="C9" s="3" t="s">
        <v>50</v>
      </c>
      <c r="K9" s="2"/>
      <c r="AE9" s="29" t="s">
        <v>47</v>
      </c>
    </row>
    <row r="10" spans="1:31" x14ac:dyDescent="0.25">
      <c r="B10" s="3">
        <v>2</v>
      </c>
      <c r="C10" s="3" t="s">
        <v>53</v>
      </c>
      <c r="AE10" s="30" t="s">
        <v>27</v>
      </c>
    </row>
    <row r="11" spans="1:31" x14ac:dyDescent="0.25">
      <c r="B11" s="3">
        <v>3</v>
      </c>
      <c r="C11" s="3" t="s">
        <v>51</v>
      </c>
      <c r="AE11" s="30"/>
    </row>
    <row r="12" spans="1:31" x14ac:dyDescent="0.25">
      <c r="B12" s="3">
        <v>4</v>
      </c>
      <c r="C12" s="3" t="s">
        <v>52</v>
      </c>
      <c r="AE12" s="30"/>
    </row>
    <row r="13" spans="1:31" ht="16.5" thickBot="1" x14ac:dyDescent="0.3">
      <c r="B13" s="32">
        <v>5</v>
      </c>
      <c r="C13" s="32" t="s">
        <v>54</v>
      </c>
      <c r="D13" s="32"/>
      <c r="E13" s="32"/>
      <c r="F13" s="32"/>
      <c r="G13" s="32"/>
      <c r="H13" s="32"/>
      <c r="I13" s="32"/>
      <c r="J13" s="32"/>
      <c r="K13" s="33"/>
      <c r="L13" s="32"/>
      <c r="M13" s="32"/>
      <c r="N13" s="32"/>
      <c r="O13" s="32"/>
      <c r="P13" s="32"/>
      <c r="Q13" s="32"/>
      <c r="R13" s="32"/>
      <c r="S13" s="34"/>
      <c r="T13" s="34"/>
      <c r="U13" s="34"/>
      <c r="V13" s="34"/>
      <c r="AE13" s="31"/>
    </row>
    <row r="14" spans="1:31" x14ac:dyDescent="0.25">
      <c r="B14" s="32"/>
      <c r="C14" s="32" t="s">
        <v>55</v>
      </c>
      <c r="D14" s="32"/>
      <c r="E14" s="32"/>
      <c r="F14" s="32"/>
      <c r="G14" s="32"/>
      <c r="H14" s="32"/>
      <c r="I14" s="32"/>
      <c r="J14" s="32"/>
      <c r="K14" s="33"/>
      <c r="L14" s="32"/>
      <c r="M14" s="32"/>
      <c r="N14" s="32"/>
      <c r="O14" s="32"/>
      <c r="P14" s="32"/>
      <c r="Q14" s="32"/>
      <c r="R14" s="32"/>
      <c r="S14" s="34"/>
      <c r="T14" s="34"/>
      <c r="U14" s="34"/>
      <c r="V14" s="34"/>
    </row>
    <row r="15" spans="1:31" x14ac:dyDescent="0.25">
      <c r="B15" s="32"/>
      <c r="C15" s="32"/>
      <c r="D15" s="32"/>
      <c r="E15" s="32"/>
      <c r="F15" s="32"/>
      <c r="G15" s="32"/>
      <c r="H15" s="32"/>
      <c r="I15" s="32"/>
      <c r="J15" s="32"/>
      <c r="K15" s="33"/>
      <c r="L15" s="32"/>
      <c r="M15" s="32"/>
      <c r="N15" s="32"/>
      <c r="O15" s="32"/>
      <c r="P15" s="32"/>
      <c r="Q15" s="32"/>
      <c r="R15" s="32"/>
      <c r="S15" s="34"/>
      <c r="T15" s="34"/>
      <c r="U15" s="34"/>
      <c r="V15" s="34"/>
    </row>
    <row r="16" spans="1:31" x14ac:dyDescent="0.25">
      <c r="B16" s="32"/>
      <c r="C16" s="32"/>
      <c r="D16" s="32"/>
      <c r="E16" s="32"/>
      <c r="F16" s="32"/>
      <c r="G16" s="32" t="s">
        <v>56</v>
      </c>
      <c r="H16" s="32"/>
      <c r="I16" s="32"/>
      <c r="J16" s="32"/>
      <c r="K16" s="33"/>
      <c r="L16" s="32"/>
      <c r="M16" s="32"/>
      <c r="N16" s="32"/>
      <c r="O16" s="32"/>
      <c r="P16" s="32"/>
      <c r="Q16" s="32"/>
      <c r="R16" s="32"/>
      <c r="S16" s="34"/>
      <c r="T16" s="34"/>
      <c r="U16" s="34"/>
      <c r="V16" s="34"/>
    </row>
    <row r="17" spans="2:22" x14ac:dyDescent="0.25">
      <c r="B17" s="32"/>
      <c r="C17" s="32"/>
      <c r="D17" s="32"/>
      <c r="E17" s="32"/>
      <c r="F17" s="32"/>
      <c r="G17" s="32" t="s">
        <v>57</v>
      </c>
      <c r="H17" s="32"/>
      <c r="I17" s="32"/>
      <c r="J17" s="32"/>
      <c r="K17" s="33"/>
      <c r="L17" s="32"/>
      <c r="M17" s="32"/>
      <c r="N17" s="32"/>
      <c r="O17" s="32"/>
      <c r="P17" s="32"/>
      <c r="Q17" s="32"/>
      <c r="R17" s="32"/>
      <c r="S17" s="34"/>
      <c r="T17" s="34"/>
      <c r="U17" s="34"/>
      <c r="V17" s="34"/>
    </row>
    <row r="18" spans="2:22" x14ac:dyDescent="0.25">
      <c r="B18" s="32"/>
      <c r="C18" s="32"/>
      <c r="D18" s="32"/>
      <c r="E18" s="32"/>
      <c r="F18" s="32"/>
      <c r="G18" s="32" t="s">
        <v>58</v>
      </c>
      <c r="H18" s="32"/>
      <c r="I18" s="32"/>
      <c r="J18" s="32"/>
      <c r="K18" s="33"/>
      <c r="L18" s="32"/>
      <c r="M18" s="32"/>
      <c r="N18" s="32"/>
      <c r="O18" s="32"/>
      <c r="P18" s="32"/>
      <c r="Q18" s="32"/>
      <c r="R18" s="32"/>
      <c r="S18" s="34"/>
      <c r="T18" s="34"/>
      <c r="U18" s="34"/>
      <c r="V18" s="34"/>
    </row>
    <row r="19" spans="2:22" x14ac:dyDescent="0.25">
      <c r="B19" s="32"/>
      <c r="C19" s="32"/>
      <c r="D19" s="32"/>
      <c r="E19" s="32"/>
      <c r="F19" s="32"/>
      <c r="G19" s="32" t="s">
        <v>59</v>
      </c>
      <c r="H19" s="32"/>
      <c r="I19" s="32"/>
      <c r="J19" s="32"/>
      <c r="K19" s="33"/>
      <c r="L19" s="32"/>
      <c r="M19" s="32"/>
      <c r="N19" s="32"/>
      <c r="O19" s="32"/>
      <c r="P19" s="32"/>
      <c r="Q19" s="32"/>
      <c r="R19" s="32"/>
      <c r="S19" s="34"/>
      <c r="T19" s="34"/>
      <c r="U19" s="34"/>
      <c r="V19" s="34"/>
    </row>
    <row r="20" spans="2:22" x14ac:dyDescent="0.25">
      <c r="B20" s="32"/>
      <c r="C20" s="32"/>
      <c r="D20" s="32"/>
      <c r="E20" s="32"/>
      <c r="F20" s="32"/>
      <c r="G20" s="32" t="s">
        <v>48</v>
      </c>
      <c r="H20" s="32"/>
      <c r="I20" s="32"/>
      <c r="J20" s="32"/>
      <c r="K20" s="33"/>
      <c r="L20" s="32"/>
      <c r="M20" s="32"/>
      <c r="N20" s="32"/>
      <c r="O20" s="32"/>
      <c r="P20" s="32"/>
      <c r="Q20" s="32"/>
      <c r="R20" s="32"/>
      <c r="S20" s="34"/>
      <c r="T20" s="34"/>
      <c r="U20" s="34"/>
      <c r="V20" s="34"/>
    </row>
    <row r="21" spans="2:22" x14ac:dyDescent="0.25">
      <c r="B21" s="32"/>
      <c r="C21" s="32"/>
      <c r="D21" s="32"/>
      <c r="E21" s="32"/>
      <c r="F21" s="32"/>
      <c r="G21" s="32" t="s">
        <v>22</v>
      </c>
      <c r="H21" s="32"/>
      <c r="I21" s="32"/>
      <c r="J21" s="32"/>
      <c r="K21" s="33"/>
      <c r="L21" s="32"/>
      <c r="M21" s="32"/>
      <c r="N21" s="32"/>
      <c r="O21" s="32"/>
      <c r="P21" s="32"/>
      <c r="Q21" s="32"/>
      <c r="R21" s="32"/>
      <c r="S21" s="34"/>
      <c r="T21" s="34"/>
      <c r="U21" s="34"/>
      <c r="V21" s="34"/>
    </row>
    <row r="22" spans="2:22" x14ac:dyDescent="0.25">
      <c r="B22" s="32"/>
      <c r="C22" s="32"/>
      <c r="D22" s="32"/>
      <c r="E22" s="32"/>
      <c r="F22" s="32"/>
      <c r="G22" s="32" t="s">
        <v>49</v>
      </c>
      <c r="H22" s="32"/>
      <c r="I22" s="32"/>
      <c r="J22" s="32"/>
      <c r="K22" s="33"/>
      <c r="L22" s="32"/>
      <c r="M22" s="32"/>
      <c r="N22" s="32"/>
      <c r="O22" s="32"/>
      <c r="P22" s="32"/>
      <c r="Q22" s="32"/>
      <c r="R22" s="32"/>
      <c r="S22" s="34"/>
      <c r="T22" s="34"/>
      <c r="U22" s="34"/>
      <c r="V22" s="34"/>
    </row>
    <row r="23" spans="2:22" x14ac:dyDescent="0.25">
      <c r="B23" s="32"/>
      <c r="C23" s="32"/>
      <c r="D23" s="32"/>
      <c r="E23" s="32"/>
      <c r="F23" s="32"/>
      <c r="G23" s="32"/>
      <c r="H23" s="32"/>
      <c r="I23" s="32"/>
      <c r="J23" s="32"/>
      <c r="K23" s="33"/>
      <c r="L23" s="32"/>
      <c r="M23" s="32"/>
      <c r="N23" s="32"/>
      <c r="O23" s="32"/>
      <c r="P23" s="32"/>
      <c r="Q23" s="32"/>
      <c r="R23" s="32"/>
      <c r="S23" s="34"/>
      <c r="T23" s="34"/>
      <c r="U23" s="34"/>
      <c r="V23" s="34"/>
    </row>
    <row r="24" spans="2:22" x14ac:dyDescent="0.25">
      <c r="B24" s="32"/>
      <c r="C24" s="32"/>
      <c r="D24" s="32"/>
      <c r="E24" s="32"/>
      <c r="F24" s="32"/>
      <c r="G24" s="32" t="s">
        <v>60</v>
      </c>
      <c r="H24" s="32"/>
      <c r="I24" s="32"/>
      <c r="J24" s="32"/>
      <c r="K24" s="33"/>
      <c r="L24" s="32"/>
      <c r="M24" s="32"/>
      <c r="N24" s="32"/>
      <c r="O24" s="32"/>
      <c r="P24" s="32"/>
      <c r="Q24" s="32"/>
      <c r="R24" s="32"/>
      <c r="S24" s="34"/>
      <c r="T24" s="34"/>
      <c r="U24" s="34"/>
      <c r="V24" s="34"/>
    </row>
    <row r="25" spans="2:22" x14ac:dyDescent="0.25">
      <c r="B25" s="32"/>
      <c r="C25" s="32"/>
      <c r="D25" s="32"/>
      <c r="E25" s="32"/>
      <c r="F25" s="32"/>
      <c r="G25" s="32" t="s">
        <v>61</v>
      </c>
      <c r="H25" s="32"/>
      <c r="I25" s="32"/>
      <c r="J25" s="32"/>
      <c r="K25" s="33"/>
      <c r="L25" s="32"/>
      <c r="M25" s="32"/>
      <c r="N25" s="32"/>
      <c r="O25" s="32"/>
      <c r="P25" s="32"/>
      <c r="Q25" s="32"/>
      <c r="R25" s="32"/>
      <c r="S25" s="34"/>
      <c r="T25" s="34"/>
      <c r="U25" s="34"/>
      <c r="V25" s="34"/>
    </row>
    <row r="26" spans="2:22" x14ac:dyDescent="0.25">
      <c r="B26" s="32"/>
      <c r="C26" s="32"/>
      <c r="D26" s="32"/>
      <c r="E26" s="32"/>
      <c r="F26" s="32"/>
      <c r="G26" s="32"/>
      <c r="H26" s="32"/>
      <c r="I26" s="32"/>
      <c r="J26" s="32"/>
      <c r="K26" s="33"/>
      <c r="L26" s="32"/>
      <c r="M26" s="32"/>
      <c r="N26" s="32"/>
      <c r="O26" s="32"/>
      <c r="P26" s="32"/>
      <c r="Q26" s="32"/>
      <c r="R26" s="32"/>
      <c r="S26" s="34"/>
      <c r="T26" s="34"/>
      <c r="U26" s="34"/>
      <c r="V26" s="34"/>
    </row>
    <row r="27" spans="2:22" x14ac:dyDescent="0.25">
      <c r="B27" s="32"/>
      <c r="C27" s="32"/>
      <c r="D27" s="32"/>
      <c r="E27" s="32"/>
      <c r="F27" s="32"/>
      <c r="G27" s="32"/>
      <c r="H27" s="32"/>
      <c r="I27" s="32"/>
      <c r="J27" s="32"/>
      <c r="K27" s="33"/>
      <c r="L27" s="32"/>
      <c r="M27" s="32"/>
      <c r="N27" s="32"/>
      <c r="O27" s="32"/>
      <c r="P27" s="32"/>
      <c r="Q27" s="32"/>
      <c r="R27" s="32"/>
      <c r="S27" s="34"/>
      <c r="T27" s="34"/>
      <c r="U27" s="34"/>
      <c r="V27" s="34"/>
    </row>
    <row r="28" spans="2:22" x14ac:dyDescent="0.25">
      <c r="B28" s="32"/>
      <c r="C28" s="32"/>
      <c r="D28" s="32"/>
      <c r="E28" s="32"/>
      <c r="F28" s="32"/>
      <c r="G28" s="32"/>
      <c r="H28" s="32"/>
      <c r="I28" s="32"/>
      <c r="J28" s="32"/>
      <c r="K28" s="33"/>
      <c r="L28" s="32"/>
      <c r="M28" s="32"/>
      <c r="N28" s="32"/>
      <c r="O28" s="32"/>
      <c r="P28" s="32"/>
      <c r="Q28" s="32"/>
      <c r="R28" s="32"/>
      <c r="S28" s="34"/>
      <c r="T28" s="34"/>
      <c r="U28" s="34"/>
      <c r="V28" s="34"/>
    </row>
    <row r="29" spans="2:22" x14ac:dyDescent="0.25">
      <c r="B29" s="32"/>
      <c r="C29" s="32"/>
      <c r="D29" s="32"/>
      <c r="E29" s="32"/>
      <c r="F29" s="32"/>
      <c r="G29" s="32"/>
      <c r="H29" s="32"/>
      <c r="I29" s="32"/>
      <c r="J29" s="32"/>
      <c r="K29" s="33"/>
      <c r="L29" s="32"/>
      <c r="M29" s="32"/>
      <c r="N29" s="32"/>
      <c r="O29" s="32"/>
      <c r="P29" s="32"/>
      <c r="Q29" s="32"/>
      <c r="R29" s="32"/>
      <c r="S29" s="34"/>
      <c r="T29" s="34"/>
      <c r="U29" s="34"/>
      <c r="V29" s="34"/>
    </row>
    <row r="30" spans="2:22" x14ac:dyDescent="0.25">
      <c r="B30" s="32"/>
      <c r="C30" s="32"/>
      <c r="D30" s="32"/>
      <c r="E30" s="32"/>
      <c r="F30" s="32"/>
      <c r="G30" s="32"/>
      <c r="H30" s="32"/>
      <c r="I30" s="32"/>
      <c r="J30" s="32"/>
      <c r="K30" s="33"/>
      <c r="L30" s="32"/>
      <c r="M30" s="32"/>
      <c r="N30" s="32"/>
      <c r="O30" s="32"/>
      <c r="P30" s="32"/>
      <c r="Q30" s="32"/>
      <c r="R30" s="32"/>
      <c r="S30" s="34"/>
      <c r="T30" s="34"/>
      <c r="U30" s="34"/>
      <c r="V30" s="34"/>
    </row>
    <row r="31" spans="2:22" x14ac:dyDescent="0.25">
      <c r="B31" s="32"/>
      <c r="C31" s="32"/>
      <c r="D31" s="32"/>
      <c r="E31" s="32"/>
      <c r="F31" s="32"/>
      <c r="G31" s="32"/>
      <c r="H31" s="32"/>
      <c r="I31" s="32"/>
      <c r="J31" s="32"/>
      <c r="K31" s="33"/>
      <c r="L31" s="32"/>
      <c r="M31" s="32"/>
      <c r="N31" s="32"/>
      <c r="O31" s="32"/>
      <c r="P31" s="32"/>
      <c r="Q31" s="32"/>
      <c r="R31" s="32"/>
      <c r="S31" s="34"/>
      <c r="T31" s="34"/>
      <c r="U31" s="34"/>
      <c r="V31" s="34"/>
    </row>
    <row r="32" spans="2:22" x14ac:dyDescent="0.25">
      <c r="B32" s="32"/>
      <c r="C32" s="32"/>
      <c r="D32" s="32"/>
      <c r="E32" s="32"/>
      <c r="F32" s="32"/>
      <c r="G32" s="32"/>
      <c r="H32" s="32"/>
      <c r="I32" s="32"/>
      <c r="J32" s="32"/>
      <c r="K32" s="33"/>
      <c r="L32" s="32"/>
      <c r="M32" s="32"/>
      <c r="N32" s="32"/>
      <c r="O32" s="32"/>
      <c r="P32" s="32"/>
      <c r="Q32" s="32"/>
      <c r="R32" s="32"/>
      <c r="S32" s="34"/>
      <c r="T32" s="34"/>
      <c r="U32" s="34"/>
      <c r="V32" s="34"/>
    </row>
    <row r="33" spans="2:22" x14ac:dyDescent="0.25">
      <c r="B33" s="32"/>
      <c r="C33" s="32"/>
      <c r="D33" s="32"/>
      <c r="E33" s="32"/>
      <c r="F33" s="32"/>
      <c r="G33" s="32"/>
      <c r="H33" s="32"/>
      <c r="I33" s="32"/>
      <c r="J33" s="32"/>
      <c r="K33" s="33"/>
      <c r="L33" s="32"/>
      <c r="M33" s="32"/>
      <c r="N33" s="32"/>
      <c r="O33" s="32"/>
      <c r="P33" s="32"/>
      <c r="Q33" s="32"/>
      <c r="R33" s="32"/>
      <c r="S33" s="34"/>
      <c r="T33" s="34"/>
      <c r="U33" s="34"/>
      <c r="V33" s="34"/>
    </row>
  </sheetData>
  <dataConsolidate function="count">
    <dataRefs count="1">
      <dataRef ref="A2:A32" sheet="пром.список" r:id="rId1"/>
    </dataRefs>
  </dataConsolidate>
  <mergeCells count="4">
    <mergeCell ref="A1:R1"/>
    <mergeCell ref="E2:F2"/>
    <mergeCell ref="A3:F3"/>
    <mergeCell ref="G3:R3"/>
  </mergeCells>
  <dataValidations count="4">
    <dataValidation type="list" allowBlank="1" showInputMessage="1" showErrorMessage="1" sqref="I6 K6">
      <formula1>Разгрузка</formula1>
    </dataValidation>
    <dataValidation type="list" allowBlank="1" showInputMessage="1" showErrorMessage="1" sqref="D4:D5">
      <formula1>Расстояния</formula1>
    </dataValidation>
    <dataValidation type="list" allowBlank="1" showInputMessage="1" showErrorMessage="1" sqref="C6">
      <formula1>Объекты</formula1>
    </dataValidation>
    <dataValidation type="list" allowBlank="1" showInputMessage="1" showErrorMessage="1" sqref="G4:G5">
      <formula1>$AE$5:$AE$12</formula1>
    </dataValidation>
  </dataValidations>
  <pageMargins left="0.7" right="0.7" top="0.75" bottom="0.75" header="0.3" footer="0.3"/>
  <pageSetup paperSize="9" scale="5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'пром.итог классов'!$G$2:$G$18</xm:f>
          </x14:formula1>
          <xm:sqref>E4:E5</xm:sqref>
        </x14:dataValidation>
        <x14:dataValidation type="list" allowBlank="1" showInputMessage="1" showErrorMessage="1">
          <x14:formula1>
            <xm:f>[1]пром.список!#REF!</xm:f>
          </x14:formula1>
          <xm:sqref>M4:M5 B4:B5</xm:sqref>
        </x14:dataValidation>
        <x14:dataValidation type="list" allowBlank="1" showInputMessage="1" showErrorMessage="1">
          <x14:formula1>
            <xm:f>OFFSET('пром.итог классов'!$B:$B,MATCH(E4,'пром.итог классов'!$B:$B,0)-1,1,COUNTIF('пром.итог классов'!$B:$B,E4))</xm:f>
          </x14:formula1>
          <xm:sqref>F4:F5</xm:sqref>
        </x14:dataValidation>
        <x14:dataValidation type="list" allowBlank="1" showInputMessage="1" showErrorMessage="1">
          <x14:formula1>
            <xm:f>OFFSET('пром.итог классов'!$C:$C,MATCH(E4,'пром.итог классов'!$B:$B,0)-1,1,COUNTIF('пром.итог классов'!$C:$C,F4))</xm:f>
          </x14:formula1>
          <xm:sqref>J4:J5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4"/>
  <sheetViews>
    <sheetView workbookViewId="0">
      <selection activeCell="D2" sqref="D2:D6"/>
    </sheetView>
  </sheetViews>
  <sheetFormatPr defaultRowHeight="15" x14ac:dyDescent="0.25"/>
  <cols>
    <col min="1" max="1" width="4" bestFit="1" customWidth="1"/>
    <col min="2" max="2" width="7.42578125" bestFit="1" customWidth="1"/>
    <col min="3" max="3" width="20.5703125" bestFit="1" customWidth="1"/>
    <col min="4" max="4" width="13.28515625" bestFit="1" customWidth="1"/>
    <col min="5" max="5" width="48.85546875" bestFit="1" customWidth="1"/>
  </cols>
  <sheetData>
    <row r="2" spans="1:7" x14ac:dyDescent="0.25">
      <c r="A2">
        <v>1</v>
      </c>
      <c r="B2" t="s">
        <v>19</v>
      </c>
      <c r="C2" s="20" t="str">
        <f>'[1]Нормы расхода'!A5</f>
        <v>БСТ B7.5 П2 F100 W2</v>
      </c>
      <c r="D2" t="str">
        <f>'[1]Нормы расхода'!E5</f>
        <v>Б07.1.2.</v>
      </c>
      <c r="E2" s="20" t="str">
        <f>'[1]Нормы расхода'!K5</f>
        <v>Щебень гравийный 5х20</v>
      </c>
      <c r="G2" s="21" t="s">
        <v>19</v>
      </c>
    </row>
    <row r="3" spans="1:7" x14ac:dyDescent="0.25">
      <c r="A3">
        <v>2</v>
      </c>
      <c r="B3" t="s">
        <v>19</v>
      </c>
      <c r="C3" s="20" t="str">
        <f>'[1]Нормы расхода'!A6</f>
        <v>БСТ B7.5 П2 F100 W2</v>
      </c>
      <c r="D3" t="str">
        <f>'[1]Нормы расхода'!E6</f>
        <v>Б07.3.2.</v>
      </c>
      <c r="E3" s="20" t="str">
        <f>'[1]Нормы расхода'!K6</f>
        <v>Щебень гранитный 5х20</v>
      </c>
      <c r="G3" s="21" t="s">
        <v>29</v>
      </c>
    </row>
    <row r="4" spans="1:7" x14ac:dyDescent="0.25">
      <c r="A4">
        <v>3</v>
      </c>
      <c r="B4" t="s">
        <v>19</v>
      </c>
      <c r="C4" s="20" t="str">
        <f>'[1]Нормы расхода'!A7</f>
        <v>БСТ B7.5 П2 F100 W2</v>
      </c>
      <c r="D4" t="str">
        <f>'[1]Нормы расхода'!E7</f>
        <v>Б07.7.2.</v>
      </c>
      <c r="E4" s="20" t="str">
        <f>'[1]Нормы расхода'!K7</f>
        <v>Щебень гравийный 5х10; Щебень гранитный 5х20</v>
      </c>
      <c r="G4" s="21" t="s">
        <v>30</v>
      </c>
    </row>
    <row r="5" spans="1:7" x14ac:dyDescent="0.25">
      <c r="A5">
        <v>4</v>
      </c>
      <c r="B5" t="s">
        <v>19</v>
      </c>
      <c r="C5" s="20" t="str">
        <f>'[1]Нормы расхода'!A8</f>
        <v>БСТ B7.5 П2 F100 W2</v>
      </c>
      <c r="D5" t="str">
        <f>'[1]Нормы расхода'!E8</f>
        <v>Б07.1.2.4</v>
      </c>
      <c r="E5" s="20" t="str">
        <f>'[1]Нормы расхода'!K8</f>
        <v>Щебень гравийный 5х20</v>
      </c>
      <c r="G5" s="21" t="s">
        <v>31</v>
      </c>
    </row>
    <row r="6" spans="1:7" x14ac:dyDescent="0.25">
      <c r="A6">
        <v>5</v>
      </c>
      <c r="B6" t="s">
        <v>19</v>
      </c>
      <c r="C6" s="20" t="str">
        <f>'[1]Нормы расхода'!A9</f>
        <v>БСТ B7.5 П2 F100 W2</v>
      </c>
      <c r="D6" t="str">
        <f>'[1]Нормы расхода'!E9</f>
        <v>Б07.3.2.4</v>
      </c>
      <c r="E6" s="20" t="str">
        <f>'[1]Нормы расхода'!K9</f>
        <v>Щебень гранитный 5х20</v>
      </c>
      <c r="G6" s="21" t="s">
        <v>32</v>
      </c>
    </row>
    <row r="7" spans="1:7" x14ac:dyDescent="0.25">
      <c r="A7">
        <v>6</v>
      </c>
      <c r="B7" t="s">
        <v>19</v>
      </c>
      <c r="C7" s="20" t="str">
        <f>'[1]Нормы расхода'!A10</f>
        <v>БСТ B7.5 П2 F100 W2</v>
      </c>
      <c r="D7" t="str">
        <f>'[1]Нормы расхода'!E10</f>
        <v>Б07.7.2.4</v>
      </c>
      <c r="E7" s="20" t="str">
        <f>'[1]Нормы расхода'!K10</f>
        <v>Щебень гравийный 5х10; Щебень гранитный 5х20</v>
      </c>
      <c r="G7" s="21" t="s">
        <v>33</v>
      </c>
    </row>
    <row r="8" spans="1:7" x14ac:dyDescent="0.25">
      <c r="A8">
        <v>7</v>
      </c>
      <c r="B8" t="s">
        <v>19</v>
      </c>
      <c r="C8" s="20" t="str">
        <f>'[1]Нормы расхода'!A11</f>
        <v>БСТ B7.5 П4 F100 W2</v>
      </c>
      <c r="D8" t="str">
        <f>'[1]Нормы расхода'!E11</f>
        <v>Б07.1.4.1</v>
      </c>
      <c r="E8" s="20" t="str">
        <f>'[1]Нормы расхода'!K11</f>
        <v>Щебень гравийный 5х20</v>
      </c>
      <c r="G8" s="21" t="s">
        <v>34</v>
      </c>
    </row>
    <row r="9" spans="1:7" x14ac:dyDescent="0.25">
      <c r="A9">
        <v>8</v>
      </c>
      <c r="B9" t="s">
        <v>19</v>
      </c>
      <c r="C9" s="20" t="str">
        <f>'[1]Нормы расхода'!A12</f>
        <v>БСТ B7.5 П4 F100 W2</v>
      </c>
      <c r="D9" t="str">
        <f>'[1]Нормы расхода'!E12</f>
        <v>Б07.3.4.1</v>
      </c>
      <c r="E9" s="20" t="str">
        <f>'[1]Нормы расхода'!K12</f>
        <v>Щебень гранитный 5х20</v>
      </c>
      <c r="G9" s="21" t="s">
        <v>35</v>
      </c>
    </row>
    <row r="10" spans="1:7" x14ac:dyDescent="0.25">
      <c r="A10">
        <v>9</v>
      </c>
      <c r="B10" t="s">
        <v>19</v>
      </c>
      <c r="C10" s="20" t="str">
        <f>'[1]Нормы расхода'!A13</f>
        <v>БСТ B7.5 П4 F100 W2</v>
      </c>
      <c r="D10" t="str">
        <f>'[1]Нормы расхода'!E13</f>
        <v>Б07.7.4.1</v>
      </c>
      <c r="E10" s="20" t="str">
        <f>'[1]Нормы расхода'!K13</f>
        <v>Щебень гравийный 5х10; Щебень гранитный 5х20</v>
      </c>
      <c r="G10" s="21" t="s">
        <v>36</v>
      </c>
    </row>
    <row r="11" spans="1:7" x14ac:dyDescent="0.25">
      <c r="A11">
        <v>10</v>
      </c>
      <c r="B11" t="s">
        <v>19</v>
      </c>
      <c r="C11" s="20" t="str">
        <f>'[1]Нормы расхода'!A14</f>
        <v>БСТ B7.5 П4 F100 W2</v>
      </c>
      <c r="D11" t="str">
        <f>'[1]Нормы расхода'!E14</f>
        <v>Б07.1.4.4</v>
      </c>
      <c r="E11" s="20" t="str">
        <f>'[1]Нормы расхода'!K14</f>
        <v>Щебень гравийный 5х20</v>
      </c>
      <c r="G11" s="21" t="s">
        <v>37</v>
      </c>
    </row>
    <row r="12" spans="1:7" x14ac:dyDescent="0.25">
      <c r="A12">
        <v>11</v>
      </c>
      <c r="B12" t="s">
        <v>19</v>
      </c>
      <c r="C12" s="20" t="str">
        <f>'[1]Нормы расхода'!A15</f>
        <v>БСТ B7.5 П4 F100 W2</v>
      </c>
      <c r="D12" t="str">
        <f>'[1]Нормы расхода'!E15</f>
        <v>Б07.3.4.4</v>
      </c>
      <c r="E12" s="20" t="str">
        <f>'[1]Нормы расхода'!K15</f>
        <v>Щебень гранитный 5х20</v>
      </c>
      <c r="G12" s="21" t="s">
        <v>38</v>
      </c>
    </row>
    <row r="13" spans="1:7" x14ac:dyDescent="0.25">
      <c r="A13">
        <v>12</v>
      </c>
      <c r="B13" t="s">
        <v>19</v>
      </c>
      <c r="C13" s="20" t="str">
        <f>'[1]Нормы расхода'!A16</f>
        <v>БСТ B7.5 П4 F100 W2</v>
      </c>
      <c r="D13" t="str">
        <f>'[1]Нормы расхода'!E16</f>
        <v>Б07.7.4.4</v>
      </c>
      <c r="E13" s="20" t="str">
        <f>'[1]Нормы расхода'!K16</f>
        <v>Щебень гравийный 5х10; Щебень гранитный 5х20</v>
      </c>
      <c r="G13" s="21" t="s">
        <v>39</v>
      </c>
    </row>
    <row r="14" spans="1:7" x14ac:dyDescent="0.25">
      <c r="A14">
        <v>13</v>
      </c>
      <c r="B14" t="s">
        <v>19</v>
      </c>
      <c r="C14" s="20" t="str">
        <f>'[1]Нормы расхода'!A17</f>
        <v>БСТ B7.5 П4 F100 W2</v>
      </c>
      <c r="D14" t="str">
        <f>'[1]Нормы расхода'!E17</f>
        <v>Б07.1.4.4-5</v>
      </c>
      <c r="E14" s="20" t="str">
        <f>'[1]Нормы расхода'!K17</f>
        <v>Щебень гравийный 5х20</v>
      </c>
      <c r="G14" s="21" t="s">
        <v>28</v>
      </c>
    </row>
    <row r="15" spans="1:7" x14ac:dyDescent="0.25">
      <c r="A15">
        <v>14</v>
      </c>
      <c r="B15" t="s">
        <v>19</v>
      </c>
      <c r="C15" s="20" t="str">
        <f>'[1]Нормы расхода'!A18</f>
        <v>БСТ B7.5 П4 F100 W2</v>
      </c>
      <c r="D15" t="str">
        <f>'[1]Нормы расхода'!E18</f>
        <v>Б07.3.4.4-5</v>
      </c>
      <c r="E15" s="20" t="str">
        <f>'[1]Нормы расхода'!K18</f>
        <v>Щебень гранитный 5х20</v>
      </c>
      <c r="G15" s="21" t="s">
        <v>40</v>
      </c>
    </row>
    <row r="16" spans="1:7" x14ac:dyDescent="0.25">
      <c r="A16">
        <v>15</v>
      </c>
      <c r="B16" t="s">
        <v>19</v>
      </c>
      <c r="C16" s="20" t="str">
        <f>'[1]Нормы расхода'!A19</f>
        <v>БСТ B7.5 П4 F100 W2</v>
      </c>
      <c r="D16" t="str">
        <f>'[1]Нормы расхода'!E19</f>
        <v>Б07.7.4.4-5</v>
      </c>
      <c r="E16" s="20" t="str">
        <f>'[1]Нормы расхода'!K19</f>
        <v>Щебень гравийный 5х10; Щебень гранитный 5х20</v>
      </c>
      <c r="G16" s="21" t="s">
        <v>41</v>
      </c>
    </row>
    <row r="17" spans="1:7" x14ac:dyDescent="0.25">
      <c r="A17">
        <v>16</v>
      </c>
      <c r="B17" t="s">
        <v>19</v>
      </c>
      <c r="C17" s="20" t="str">
        <f>'[1]Нормы расхода'!A20</f>
        <v>БСТ B7.5 П4 F100 W2</v>
      </c>
      <c r="D17" t="str">
        <f>'[1]Нормы расхода'!E20</f>
        <v>Б07.1.4.4-10</v>
      </c>
      <c r="E17" s="20" t="str">
        <f>'[1]Нормы расхода'!K20</f>
        <v>Щебень гравийный 5х20</v>
      </c>
      <c r="G17" s="21" t="s">
        <v>42</v>
      </c>
    </row>
    <row r="18" spans="1:7" x14ac:dyDescent="0.25">
      <c r="A18">
        <v>17</v>
      </c>
      <c r="B18" t="s">
        <v>19</v>
      </c>
      <c r="C18" s="20" t="str">
        <f>'[1]Нормы расхода'!A21</f>
        <v>БСТ B7.5 П4 F100 W2</v>
      </c>
      <c r="D18" t="str">
        <f>'[1]Нормы расхода'!E21</f>
        <v>Б07.3.4.4-10</v>
      </c>
      <c r="E18" s="20" t="str">
        <f>'[1]Нормы расхода'!K21</f>
        <v>Щебень гранитный 5х20</v>
      </c>
    </row>
    <row r="19" spans="1:7" x14ac:dyDescent="0.25">
      <c r="A19">
        <v>18</v>
      </c>
      <c r="B19" t="s">
        <v>19</v>
      </c>
      <c r="C19" s="20" t="str">
        <f>'[1]Нормы расхода'!A22</f>
        <v>БСТ B7.5 П4 F100 W2</v>
      </c>
      <c r="D19" t="str">
        <f>'[1]Нормы расхода'!E22</f>
        <v>Б07.7.4.4-10</v>
      </c>
      <c r="E19" s="20" t="str">
        <f>'[1]Нормы расхода'!K22</f>
        <v>Щебень гравийный 5х10; Щебень гранитный 5х20</v>
      </c>
    </row>
    <row r="20" spans="1:7" x14ac:dyDescent="0.25">
      <c r="A20">
        <v>19</v>
      </c>
      <c r="B20" t="s">
        <v>19</v>
      </c>
      <c r="C20" s="20" t="str">
        <f>'[1]Нормы расхода'!A23</f>
        <v>БСТ B7.5 П4 F100 W2</v>
      </c>
      <c r="D20" t="str">
        <f>'[1]Нормы расхода'!E23</f>
        <v>Б07.1.4.4-15</v>
      </c>
      <c r="E20" s="20" t="str">
        <f>'[1]Нормы расхода'!K23</f>
        <v>Щебень гравийный 5х20</v>
      </c>
    </row>
    <row r="21" spans="1:7" x14ac:dyDescent="0.25">
      <c r="A21">
        <v>20</v>
      </c>
      <c r="B21" t="s">
        <v>19</v>
      </c>
      <c r="C21" s="20" t="str">
        <f>'[1]Нормы расхода'!A24</f>
        <v>БСТ B7.5 П4 F100 W2</v>
      </c>
      <c r="D21" t="str">
        <f>'[1]Нормы расхода'!E24</f>
        <v>Б07.3.4.4-15</v>
      </c>
      <c r="E21" s="20" t="str">
        <f>'[1]Нормы расхода'!K24</f>
        <v>Щебень гранитный 5х20</v>
      </c>
    </row>
    <row r="22" spans="1:7" x14ac:dyDescent="0.25">
      <c r="A22">
        <v>21</v>
      </c>
      <c r="B22" t="s">
        <v>19</v>
      </c>
      <c r="C22" s="20" t="str">
        <f>'[1]Нормы расхода'!A25</f>
        <v>БСТ B7.5 П4 F100 W2</v>
      </c>
      <c r="D22" t="str">
        <f>'[1]Нормы расхода'!E25</f>
        <v>Б07.7.4.4-15</v>
      </c>
      <c r="E22" s="20" t="str">
        <f>'[1]Нормы расхода'!K25</f>
        <v>Щебень гравийный 5х10; Щебень гранитный 5х20</v>
      </c>
    </row>
    <row r="23" spans="1:7" x14ac:dyDescent="0.25">
      <c r="A23">
        <v>22</v>
      </c>
      <c r="B23" t="s">
        <v>19</v>
      </c>
      <c r="C23" s="20" t="str">
        <f>'[1]Нормы расхода'!A26</f>
        <v>БСТ B7.5 П4 F100 W2</v>
      </c>
      <c r="D23" t="str">
        <f>'[1]Нормы расхода'!E26</f>
        <v>Б07.1.4.4-20</v>
      </c>
      <c r="E23" s="20" t="str">
        <f>'[1]Нормы расхода'!K26</f>
        <v>Щебень гравийный 5х20</v>
      </c>
    </row>
    <row r="24" spans="1:7" x14ac:dyDescent="0.25">
      <c r="A24">
        <v>23</v>
      </c>
      <c r="B24" t="s">
        <v>19</v>
      </c>
      <c r="C24" s="20" t="str">
        <f>'[1]Нормы расхода'!A27</f>
        <v>БСТ B7.5 П4 F100 W2</v>
      </c>
      <c r="D24" t="str">
        <f>'[1]Нормы расхода'!E27</f>
        <v>Б07.3.4.4-20</v>
      </c>
      <c r="E24" s="20" t="str">
        <f>'[1]Нормы расхода'!K27</f>
        <v>Щебень гранитный 5х20</v>
      </c>
    </row>
    <row r="25" spans="1:7" x14ac:dyDescent="0.25">
      <c r="A25">
        <v>24</v>
      </c>
      <c r="B25" t="s">
        <v>19</v>
      </c>
      <c r="C25" s="20" t="str">
        <f>'[1]Нормы расхода'!A28</f>
        <v>БСТ B7.5 П4 F100 W2</v>
      </c>
      <c r="D25" t="str">
        <f>'[1]Нормы расхода'!E28</f>
        <v>Б07.7.4.4-20</v>
      </c>
      <c r="E25" s="20" t="str">
        <f>'[1]Нормы расхода'!K28</f>
        <v>Щебень гравийный 5х10; Щебень гранитный 5х20</v>
      </c>
    </row>
    <row r="26" spans="1:7" x14ac:dyDescent="0.25">
      <c r="A26">
        <v>25</v>
      </c>
      <c r="C26" s="22" t="str">
        <f>'[1]Нормы расхода'!A29</f>
        <v>БСТ В10</v>
      </c>
      <c r="E26" s="20">
        <f>'[1]Нормы расхода'!K29</f>
        <v>0</v>
      </c>
    </row>
    <row r="27" spans="1:7" x14ac:dyDescent="0.25">
      <c r="A27">
        <v>26</v>
      </c>
      <c r="B27" t="s">
        <v>29</v>
      </c>
      <c r="C27" s="20" t="str">
        <f>'[1]Нормы расхода'!A30</f>
        <v>БСТ B10 П4 F100 W2</v>
      </c>
      <c r="D27" t="str">
        <f>'[1]Нормы расхода'!E30</f>
        <v>Б10.1.4.1</v>
      </c>
      <c r="E27" s="20" t="str">
        <f>'[1]Нормы расхода'!K30</f>
        <v>Щебень гравийный 5х20</v>
      </c>
    </row>
    <row r="28" spans="1:7" x14ac:dyDescent="0.25">
      <c r="A28">
        <v>27</v>
      </c>
      <c r="B28" t="s">
        <v>29</v>
      </c>
      <c r="C28" s="20" t="str">
        <f>'[1]Нормы расхода'!A31</f>
        <v>БСТ B10 П4 F100 W2</v>
      </c>
      <c r="D28" t="str">
        <f>'[1]Нормы расхода'!E31</f>
        <v>Б10.3.4.1</v>
      </c>
      <c r="E28" s="20" t="str">
        <f>'[1]Нормы расхода'!K31</f>
        <v>Щебень гранитный 5х20</v>
      </c>
    </row>
    <row r="29" spans="1:7" x14ac:dyDescent="0.25">
      <c r="A29">
        <v>28</v>
      </c>
      <c r="B29" t="s">
        <v>29</v>
      </c>
      <c r="C29" s="20" t="str">
        <f>'[1]Нормы расхода'!A32</f>
        <v>БСТ B10 П4 F100 W2</v>
      </c>
      <c r="D29" t="str">
        <f>'[1]Нормы расхода'!E32</f>
        <v>Б10.7.4.1</v>
      </c>
      <c r="E29" s="20" t="str">
        <f>'[1]Нормы расхода'!K32</f>
        <v>Щебень гравийный 5х10; Щебень гранитный 5х20</v>
      </c>
    </row>
    <row r="30" spans="1:7" x14ac:dyDescent="0.25">
      <c r="A30">
        <v>29</v>
      </c>
      <c r="B30" t="s">
        <v>29</v>
      </c>
      <c r="C30" s="20" t="str">
        <f>'[1]Нормы расхода'!A33</f>
        <v>БСТ B10 П4 F100 W2</v>
      </c>
      <c r="D30" t="str">
        <f>'[1]Нормы расхода'!E33</f>
        <v>Б10.1.4.4</v>
      </c>
      <c r="E30" s="20" t="str">
        <f>'[1]Нормы расхода'!K33</f>
        <v>Щебень гравийный 5х20</v>
      </c>
    </row>
    <row r="31" spans="1:7" x14ac:dyDescent="0.25">
      <c r="A31">
        <v>30</v>
      </c>
      <c r="B31" t="s">
        <v>29</v>
      </c>
      <c r="C31" s="20" t="str">
        <f>'[1]Нормы расхода'!A34</f>
        <v>БСТ B10 П4 F100 W2</v>
      </c>
      <c r="D31" t="str">
        <f>'[1]Нормы расхода'!E34</f>
        <v>Б10.3.4.4</v>
      </c>
      <c r="E31" s="20" t="str">
        <f>'[1]Нормы расхода'!K34</f>
        <v>Щебень гранитный 5х20</v>
      </c>
    </row>
    <row r="32" spans="1:7" x14ac:dyDescent="0.25">
      <c r="A32">
        <v>31</v>
      </c>
      <c r="B32" t="s">
        <v>29</v>
      </c>
      <c r="C32" s="20" t="str">
        <f>'[1]Нормы расхода'!A35</f>
        <v>БСТ B10 П4 F100 W2</v>
      </c>
      <c r="D32" t="str">
        <f>'[1]Нормы расхода'!E35</f>
        <v>Б10.7.4.4</v>
      </c>
      <c r="E32" s="20" t="str">
        <f>'[1]Нормы расхода'!K35</f>
        <v>Щебень гравийный 5х10; Щебень гранитный 5х20</v>
      </c>
    </row>
    <row r="33" spans="1:5" x14ac:dyDescent="0.25">
      <c r="A33">
        <v>32</v>
      </c>
      <c r="B33" t="s">
        <v>29</v>
      </c>
      <c r="C33" s="20" t="str">
        <f>'[1]Нормы расхода'!A36</f>
        <v>БСТ B10 П4 F100 W2</v>
      </c>
      <c r="D33" t="str">
        <f>'[1]Нормы расхода'!E36</f>
        <v>Б10.1.4.4-5</v>
      </c>
      <c r="E33" s="20" t="str">
        <f>'[1]Нормы расхода'!K36</f>
        <v>Щебень гравийный 5х20</v>
      </c>
    </row>
    <row r="34" spans="1:5" x14ac:dyDescent="0.25">
      <c r="A34">
        <v>33</v>
      </c>
      <c r="B34" t="s">
        <v>29</v>
      </c>
      <c r="C34" s="20" t="str">
        <f>'[1]Нормы расхода'!A37</f>
        <v>БСТ B10 П4 F100 W2</v>
      </c>
      <c r="D34" t="str">
        <f>'[1]Нормы расхода'!E37</f>
        <v>Б10.3.4.4-5</v>
      </c>
      <c r="E34" s="20" t="str">
        <f>'[1]Нормы расхода'!K37</f>
        <v>Щебень гранитный 5х20</v>
      </c>
    </row>
    <row r="35" spans="1:5" x14ac:dyDescent="0.25">
      <c r="A35">
        <v>34</v>
      </c>
      <c r="B35" t="s">
        <v>29</v>
      </c>
      <c r="C35" s="20" t="str">
        <f>'[1]Нормы расхода'!A38</f>
        <v>БСТ B10 П4 F100 W2</v>
      </c>
      <c r="D35" t="str">
        <f>'[1]Нормы расхода'!E38</f>
        <v>Б10.7.4.4-5</v>
      </c>
      <c r="E35" s="20" t="str">
        <f>'[1]Нормы расхода'!K38</f>
        <v>Щебень гравийный 5х10; Щебень гранитный 5х20</v>
      </c>
    </row>
    <row r="36" spans="1:5" x14ac:dyDescent="0.25">
      <c r="A36">
        <v>35</v>
      </c>
      <c r="B36" t="s">
        <v>29</v>
      </c>
      <c r="C36" s="20" t="str">
        <f>'[1]Нормы расхода'!A39</f>
        <v>БСТ B10 П4 F100 W2</v>
      </c>
      <c r="D36" t="str">
        <f>'[1]Нормы расхода'!E39</f>
        <v>Б10.1.4.4-10</v>
      </c>
      <c r="E36" s="20" t="str">
        <f>'[1]Нормы расхода'!K39</f>
        <v>Щебень гравийный 5х20</v>
      </c>
    </row>
    <row r="37" spans="1:5" x14ac:dyDescent="0.25">
      <c r="A37">
        <v>36</v>
      </c>
      <c r="B37" t="s">
        <v>29</v>
      </c>
      <c r="C37" s="20" t="str">
        <f>'[1]Нормы расхода'!A40</f>
        <v>БСТ B10 П4 F100 W2</v>
      </c>
      <c r="D37" t="str">
        <f>'[1]Нормы расхода'!E40</f>
        <v>Б10.3.4.4-10</v>
      </c>
      <c r="E37" s="20" t="str">
        <f>'[1]Нормы расхода'!K40</f>
        <v>Щебень гранитный 5х20</v>
      </c>
    </row>
    <row r="38" spans="1:5" x14ac:dyDescent="0.25">
      <c r="A38">
        <v>37</v>
      </c>
      <c r="B38" t="s">
        <v>29</v>
      </c>
      <c r="C38" s="20" t="str">
        <f>'[1]Нормы расхода'!A41</f>
        <v>БСТ B10 П4 F100 W2</v>
      </c>
      <c r="D38" t="str">
        <f>'[1]Нормы расхода'!E41</f>
        <v>Б10.7.4.4-10</v>
      </c>
      <c r="E38" s="20" t="str">
        <f>'[1]Нормы расхода'!K41</f>
        <v>Щебень гравийный 5х10; Щебень гранитный 5х20</v>
      </c>
    </row>
    <row r="39" spans="1:5" x14ac:dyDescent="0.25">
      <c r="A39">
        <v>38</v>
      </c>
      <c r="B39" t="s">
        <v>29</v>
      </c>
      <c r="C39" s="20" t="str">
        <f>'[1]Нормы расхода'!A42</f>
        <v>БСТ B10 П4 F100 W2</v>
      </c>
      <c r="D39" t="str">
        <f>'[1]Нормы расхода'!E42</f>
        <v>Б10.1.4.4-15</v>
      </c>
      <c r="E39" s="20" t="str">
        <f>'[1]Нормы расхода'!K42</f>
        <v>Щебень гравийный 5х20</v>
      </c>
    </row>
    <row r="40" spans="1:5" x14ac:dyDescent="0.25">
      <c r="A40">
        <v>39</v>
      </c>
      <c r="B40" t="s">
        <v>29</v>
      </c>
      <c r="C40" s="20" t="str">
        <f>'[1]Нормы расхода'!A43</f>
        <v>БСТ B10 П4 F100 W2</v>
      </c>
      <c r="D40" t="str">
        <f>'[1]Нормы расхода'!E43</f>
        <v>Б10.3.4.4-15</v>
      </c>
      <c r="E40" s="20" t="str">
        <f>'[1]Нормы расхода'!K43</f>
        <v>Щебень гранитный 5х20</v>
      </c>
    </row>
    <row r="41" spans="1:5" x14ac:dyDescent="0.25">
      <c r="A41">
        <v>40</v>
      </c>
      <c r="B41" t="s">
        <v>29</v>
      </c>
      <c r="C41" s="20" t="str">
        <f>'[1]Нормы расхода'!A44</f>
        <v>БСТ B10 П4 F100 W2</v>
      </c>
      <c r="D41" t="str">
        <f>'[1]Нормы расхода'!E44</f>
        <v>Б10.7.4.4-15</v>
      </c>
      <c r="E41" s="20" t="str">
        <f>'[1]Нормы расхода'!K44</f>
        <v>Щебень гравийный 5х10; Щебень гранитный 5х20</v>
      </c>
    </row>
    <row r="42" spans="1:5" x14ac:dyDescent="0.25">
      <c r="A42">
        <v>41</v>
      </c>
      <c r="B42" t="s">
        <v>29</v>
      </c>
      <c r="C42" s="20" t="str">
        <f>'[1]Нормы расхода'!A45</f>
        <v>БСТ B10 П4 F100 W2</v>
      </c>
      <c r="D42" t="str">
        <f>'[1]Нормы расхода'!E45</f>
        <v>Б10.1.4.4-20</v>
      </c>
      <c r="E42" s="20" t="str">
        <f>'[1]Нормы расхода'!K45</f>
        <v>Щебень гравийный 5х20</v>
      </c>
    </row>
    <row r="43" spans="1:5" x14ac:dyDescent="0.25">
      <c r="A43">
        <v>42</v>
      </c>
      <c r="B43" t="s">
        <v>29</v>
      </c>
      <c r="C43" s="20" t="str">
        <f>'[1]Нормы расхода'!A46</f>
        <v>БСТ B10 П4 F100 W2</v>
      </c>
      <c r="D43" t="str">
        <f>'[1]Нормы расхода'!E46</f>
        <v>Б10.3.4.4-20</v>
      </c>
      <c r="E43" s="20" t="str">
        <f>'[1]Нормы расхода'!K46</f>
        <v>Щебень гранитный 5х20</v>
      </c>
    </row>
    <row r="44" spans="1:5" x14ac:dyDescent="0.25">
      <c r="A44">
        <v>43</v>
      </c>
      <c r="B44" t="s">
        <v>29</v>
      </c>
      <c r="C44" s="20" t="str">
        <f>'[1]Нормы расхода'!A47</f>
        <v>БСТ B10 П4 F100 W2</v>
      </c>
      <c r="D44" t="str">
        <f>'[1]Нормы расхода'!E47</f>
        <v>Б10.7.4.4-20</v>
      </c>
      <c r="E44" s="20" t="str">
        <f>'[1]Нормы расхода'!K47</f>
        <v>Щебень гравийный 5х10; Щебень гранитный 5х20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Заявка</vt:lpstr>
      <vt:lpstr>пром.итог классов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Анисимов Александр Сергеевич</dc:creator>
  <cp:lastModifiedBy>Анисимов Александр Сергеевич</cp:lastModifiedBy>
  <dcterms:created xsi:type="dcterms:W3CDTF">2016-01-29T08:30:37Z</dcterms:created>
  <dcterms:modified xsi:type="dcterms:W3CDTF">2016-01-29T09:02:38Z</dcterms:modified>
</cp:coreProperties>
</file>